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ТП КОМИССИЯ\ТП КОМИССИЯ 2025\заседание №14 от 17.12.2025\"/>
    </mc:Choice>
  </mc:AlternateContent>
  <bookViews>
    <workbookView xWindow="0" yWindow="0" windowWidth="28800" windowHeight="12330"/>
  </bookViews>
  <sheets>
    <sheet name="прил 5" sheetId="9" r:id="rId1"/>
    <sheet name="прил 4" sheetId="8" r:id="rId2"/>
    <sheet name="прил 3" sheetId="7" r:id="rId3"/>
    <sheet name="прил 2" sheetId="6" r:id="rId4"/>
    <sheet name="прил 1" sheetId="5" r:id="rId5"/>
  </sheets>
  <definedNames>
    <definedName name="_xlnm._FilterDatabase" localSheetId="4" hidden="1">'прил 1'!$A$5:$M$828</definedName>
    <definedName name="_xlnm._FilterDatabase" localSheetId="0" hidden="1">'прил 5'!$A$5:$IZ$77</definedName>
    <definedName name="_xlnm.Print_Titles" localSheetId="0">'прил 5'!$3:$4</definedName>
    <definedName name="_xlnm.Print_Area" localSheetId="4">'прил 1'!$A$1:$I$831</definedName>
    <definedName name="_xlnm.Print_Area" localSheetId="3">'прил 2'!$A$1:$H$52</definedName>
    <definedName name="_xlnm.Print_Area" localSheetId="2">'прил 3'!$A$1:$H$17</definedName>
    <definedName name="_xlnm.Print_Area" localSheetId="1">'прил 4'!$A$1:$I$11</definedName>
    <definedName name="_xlnm.Print_Area" localSheetId="0">'прил 5'!$A$1:$AZ$77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7" l="1"/>
  <c r="H38" i="6"/>
  <c r="H5" i="6"/>
  <c r="E827" i="5" l="1"/>
  <c r="E826" i="5"/>
  <c r="E825" i="5"/>
  <c r="E824" i="5"/>
  <c r="E823" i="5"/>
  <c r="E822" i="5"/>
  <c r="E821" i="5"/>
  <c r="E820" i="5"/>
  <c r="E819" i="5"/>
  <c r="E818" i="5"/>
  <c r="E817" i="5"/>
  <c r="E816" i="5"/>
  <c r="E815" i="5"/>
  <c r="E814" i="5"/>
  <c r="E813" i="5"/>
  <c r="E812" i="5"/>
  <c r="E811" i="5"/>
  <c r="E810" i="5"/>
  <c r="E809" i="5"/>
  <c r="E808" i="5"/>
  <c r="E807" i="5"/>
  <c r="E806" i="5"/>
  <c r="E805" i="5"/>
  <c r="E804" i="5"/>
  <c r="E803" i="5"/>
  <c r="E802" i="5"/>
  <c r="E801" i="5"/>
  <c r="E800" i="5"/>
  <c r="E799" i="5"/>
  <c r="E798" i="5"/>
  <c r="E797" i="5"/>
  <c r="E795" i="5"/>
  <c r="E794" i="5"/>
  <c r="E793" i="5"/>
  <c r="E792" i="5"/>
  <c r="E791" i="5"/>
  <c r="E790" i="5"/>
  <c r="E789" i="5"/>
  <c r="E788" i="5"/>
  <c r="E787" i="5"/>
  <c r="E786" i="5"/>
  <c r="E785" i="5"/>
  <c r="E784" i="5"/>
  <c r="E783" i="5"/>
  <c r="E782" i="5"/>
  <c r="E781" i="5"/>
  <c r="E780" i="5"/>
  <c r="I777" i="5"/>
  <c r="H777" i="5"/>
  <c r="E776" i="5"/>
  <c r="E775" i="5"/>
  <c r="E773" i="5"/>
  <c r="E772" i="5"/>
  <c r="E771" i="5"/>
  <c r="I770" i="5"/>
  <c r="H770" i="5"/>
  <c r="E769" i="5"/>
  <c r="E768" i="5"/>
  <c r="E767" i="5"/>
  <c r="E766" i="5"/>
  <c r="E765" i="5"/>
  <c r="E764" i="5"/>
  <c r="E763" i="5"/>
  <c r="E762" i="5"/>
  <c r="E761" i="5"/>
  <c r="E760" i="5"/>
  <c r="E759" i="5"/>
  <c r="E758" i="5"/>
  <c r="E757" i="5"/>
  <c r="E756" i="5"/>
  <c r="E755" i="5"/>
  <c r="E754" i="5"/>
  <c r="E753" i="5"/>
  <c r="E752" i="5"/>
  <c r="E751" i="5"/>
  <c r="E750" i="5"/>
  <c r="E749" i="5"/>
  <c r="E748" i="5"/>
  <c r="E747" i="5"/>
  <c r="E746" i="5"/>
  <c r="E745" i="5"/>
  <c r="E743" i="5"/>
  <c r="E742" i="5"/>
  <c r="E741" i="5"/>
  <c r="E740" i="5"/>
  <c r="E739" i="5"/>
  <c r="I738" i="5"/>
  <c r="H738" i="5"/>
  <c r="E737" i="5"/>
  <c r="E736" i="5"/>
  <c r="E735" i="5"/>
  <c r="E734" i="5"/>
  <c r="E733" i="5"/>
  <c r="E732" i="5"/>
  <c r="E731" i="5"/>
  <c r="E730" i="5"/>
  <c r="E729" i="5"/>
  <c r="E728" i="5"/>
  <c r="E727" i="5"/>
  <c r="E726" i="5"/>
  <c r="E725" i="5"/>
  <c r="E724" i="5"/>
  <c r="E723" i="5"/>
  <c r="E722" i="5"/>
  <c r="E721" i="5"/>
  <c r="E720" i="5"/>
  <c r="E719" i="5"/>
  <c r="E718" i="5"/>
  <c r="E717" i="5"/>
  <c r="E716" i="5"/>
  <c r="E715" i="5"/>
  <c r="E714" i="5"/>
  <c r="E713" i="5"/>
  <c r="E712" i="5"/>
  <c r="E711" i="5"/>
  <c r="E710" i="5"/>
  <c r="E709" i="5"/>
  <c r="E708" i="5"/>
  <c r="E707" i="5"/>
  <c r="E706" i="5"/>
  <c r="E705" i="5"/>
  <c r="E704" i="5"/>
  <c r="E703" i="5"/>
  <c r="E702" i="5"/>
  <c r="E701" i="5"/>
  <c r="E700" i="5"/>
  <c r="E699" i="5"/>
  <c r="E698" i="5"/>
  <c r="E697" i="5"/>
  <c r="E696" i="5"/>
  <c r="E695" i="5"/>
  <c r="E693" i="5"/>
  <c r="E692" i="5"/>
  <c r="E691" i="5"/>
  <c r="E690" i="5"/>
  <c r="E688" i="5"/>
  <c r="E687" i="5"/>
  <c r="I686" i="5"/>
  <c r="H686" i="5"/>
  <c r="E685" i="5"/>
  <c r="E684" i="5"/>
  <c r="E683" i="5"/>
  <c r="E682" i="5"/>
  <c r="E681" i="5"/>
  <c r="E680" i="5"/>
  <c r="E679" i="5"/>
  <c r="E678" i="5"/>
  <c r="E677" i="5"/>
  <c r="E676" i="5"/>
  <c r="E675" i="5"/>
  <c r="E674" i="5"/>
  <c r="E673" i="5"/>
  <c r="E672" i="5"/>
  <c r="E671" i="5"/>
  <c r="E670" i="5"/>
  <c r="E669" i="5"/>
  <c r="E668" i="5"/>
  <c r="E667" i="5"/>
  <c r="E666" i="5"/>
  <c r="E664" i="5"/>
  <c r="E663" i="5"/>
  <c r="E662" i="5"/>
  <c r="E661" i="5"/>
  <c r="E660" i="5"/>
  <c r="E659" i="5"/>
  <c r="E658" i="5"/>
  <c r="E657" i="5"/>
  <c r="E656" i="5"/>
  <c r="E655" i="5"/>
  <c r="E654" i="5"/>
  <c r="E653" i="5"/>
  <c r="E652" i="5"/>
  <c r="E651" i="5"/>
  <c r="E650" i="5"/>
  <c r="E649" i="5"/>
  <c r="E648" i="5"/>
  <c r="E647" i="5"/>
  <c r="E646" i="5"/>
  <c r="E645" i="5"/>
  <c r="E644" i="5"/>
  <c r="E643" i="5"/>
  <c r="E642" i="5"/>
  <c r="E641" i="5"/>
  <c r="E640" i="5"/>
  <c r="E639" i="5"/>
  <c r="I637" i="5"/>
  <c r="H637" i="5"/>
  <c r="E636" i="5"/>
  <c r="E635" i="5"/>
  <c r="E634" i="5"/>
  <c r="E633" i="5"/>
  <c r="E632" i="5"/>
  <c r="E631" i="5"/>
  <c r="E630" i="5"/>
  <c r="E629" i="5"/>
  <c r="E628" i="5"/>
  <c r="E627" i="5"/>
  <c r="E626" i="5"/>
  <c r="E625" i="5"/>
  <c r="E624" i="5"/>
  <c r="E623" i="5"/>
  <c r="E622" i="5"/>
  <c r="E621" i="5"/>
  <c r="I620" i="5"/>
  <c r="H620" i="5"/>
  <c r="E619" i="5"/>
  <c r="E618" i="5"/>
  <c r="E617" i="5"/>
  <c r="E616" i="5"/>
  <c r="E615" i="5"/>
  <c r="E614" i="5"/>
  <c r="E613" i="5"/>
  <c r="E612" i="5"/>
  <c r="E611" i="5"/>
  <c r="E610" i="5"/>
  <c r="E609" i="5"/>
  <c r="E608" i="5"/>
  <c r="E607" i="5"/>
  <c r="E606" i="5"/>
  <c r="E605" i="5"/>
  <c r="E604" i="5"/>
  <c r="E603" i="5"/>
  <c r="E602" i="5"/>
  <c r="E601" i="5"/>
  <c r="E600" i="5"/>
  <c r="E599" i="5"/>
  <c r="E598" i="5"/>
  <c r="E597" i="5"/>
  <c r="E596" i="5"/>
  <c r="E595" i="5"/>
  <c r="E594" i="5"/>
  <c r="E593" i="5"/>
  <c r="E592" i="5"/>
  <c r="E591" i="5"/>
  <c r="E590" i="5"/>
  <c r="E589" i="5"/>
  <c r="E588" i="5"/>
  <c r="E586" i="5"/>
  <c r="E585" i="5"/>
  <c r="E584" i="5"/>
  <c r="E583" i="5"/>
  <c r="E582" i="5"/>
  <c r="E581" i="5"/>
  <c r="E580" i="5"/>
  <c r="E576" i="5"/>
  <c r="E574" i="5"/>
  <c r="E573" i="5"/>
  <c r="E572" i="5"/>
  <c r="E570" i="5"/>
  <c r="I565" i="5"/>
  <c r="H565" i="5"/>
  <c r="E564" i="5"/>
  <c r="I563" i="5"/>
  <c r="H563" i="5"/>
  <c r="E562" i="5"/>
  <c r="I561" i="5"/>
  <c r="H561" i="5"/>
  <c r="E559" i="5"/>
  <c r="E558" i="5"/>
  <c r="E557" i="5"/>
  <c r="E556" i="5"/>
  <c r="E555" i="5"/>
  <c r="E554" i="5"/>
  <c r="E553" i="5"/>
  <c r="E552" i="5"/>
  <c r="E551" i="5"/>
  <c r="E550" i="5"/>
  <c r="E549" i="5"/>
  <c r="E548" i="5"/>
  <c r="E547" i="5"/>
  <c r="E546" i="5"/>
  <c r="E545" i="5"/>
  <c r="E544" i="5"/>
  <c r="E543" i="5"/>
  <c r="E542" i="5"/>
  <c r="E541" i="5"/>
  <c r="E540" i="5"/>
  <c r="E539" i="5"/>
  <c r="E538" i="5"/>
  <c r="E537" i="5"/>
  <c r="E536" i="5"/>
  <c r="E535" i="5"/>
  <c r="E534" i="5"/>
  <c r="E533" i="5"/>
  <c r="E532" i="5"/>
  <c r="E531" i="5"/>
  <c r="E530" i="5"/>
  <c r="E529" i="5"/>
  <c r="E528" i="5"/>
  <c r="E527" i="5"/>
  <c r="E526" i="5"/>
  <c r="E525" i="5"/>
  <c r="I524" i="5"/>
  <c r="H524" i="5"/>
  <c r="E523" i="5"/>
  <c r="E522" i="5"/>
  <c r="E521" i="5"/>
  <c r="E520" i="5"/>
  <c r="E519" i="5"/>
  <c r="I518" i="5"/>
  <c r="H518" i="5"/>
  <c r="E517" i="5"/>
  <c r="E516" i="5"/>
  <c r="E515" i="5"/>
  <c r="E514" i="5"/>
  <c r="E513" i="5"/>
  <c r="E512" i="5"/>
  <c r="E511" i="5"/>
  <c r="E510" i="5"/>
  <c r="E509" i="5"/>
  <c r="E508" i="5"/>
  <c r="E507" i="5"/>
  <c r="E506" i="5"/>
  <c r="E505" i="5"/>
  <c r="E504" i="5"/>
  <c r="E503" i="5"/>
  <c r="E502" i="5"/>
  <c r="E501" i="5"/>
  <c r="E500" i="5"/>
  <c r="E499" i="5"/>
  <c r="E498" i="5"/>
  <c r="E497" i="5"/>
  <c r="E496" i="5"/>
  <c r="E495" i="5"/>
  <c r="I493" i="5"/>
  <c r="H493" i="5"/>
  <c r="E492" i="5"/>
  <c r="E491" i="5"/>
  <c r="E490" i="5"/>
  <c r="E488" i="5"/>
  <c r="E487" i="5"/>
  <c r="E486" i="5"/>
  <c r="E485" i="5"/>
  <c r="E484" i="5"/>
  <c r="E483" i="5"/>
  <c r="E482" i="5"/>
  <c r="E481" i="5"/>
  <c r="E480" i="5"/>
  <c r="E479" i="5"/>
  <c r="E478" i="5"/>
  <c r="E477" i="5"/>
  <c r="E476" i="5"/>
  <c r="E475" i="5"/>
  <c r="I474" i="5"/>
  <c r="H474" i="5"/>
  <c r="E473" i="5"/>
  <c r="E472" i="5"/>
  <c r="E471" i="5"/>
  <c r="E470" i="5"/>
  <c r="E469" i="5"/>
  <c r="E468" i="5"/>
  <c r="E467" i="5"/>
  <c r="E466" i="5"/>
  <c r="E465" i="5"/>
  <c r="E464" i="5"/>
  <c r="E463" i="5"/>
  <c r="E462" i="5"/>
  <c r="E461" i="5"/>
  <c r="E460" i="5"/>
  <c r="E459" i="5"/>
  <c r="E458" i="5"/>
  <c r="E457" i="5"/>
  <c r="E456" i="5"/>
  <c r="E455" i="5"/>
  <c r="E454" i="5"/>
  <c r="E453" i="5"/>
  <c r="E452" i="5"/>
  <c r="E451" i="5"/>
  <c r="I450" i="5"/>
  <c r="H450" i="5"/>
  <c r="E449" i="5"/>
  <c r="E448" i="5"/>
  <c r="E447" i="5"/>
  <c r="E446" i="5"/>
  <c r="E445" i="5"/>
  <c r="E444" i="5"/>
  <c r="E443" i="5"/>
  <c r="E442" i="5"/>
  <c r="E441" i="5"/>
  <c r="E440" i="5"/>
  <c r="E439" i="5"/>
  <c r="E438" i="5"/>
  <c r="E437" i="5"/>
  <c r="E436" i="5"/>
  <c r="E435" i="5"/>
  <c r="E434" i="5"/>
  <c r="E433" i="5"/>
  <c r="E432" i="5"/>
  <c r="E431" i="5"/>
  <c r="E430" i="5"/>
  <c r="E429" i="5"/>
  <c r="E428" i="5"/>
  <c r="E427" i="5"/>
  <c r="E426" i="5"/>
  <c r="E425" i="5"/>
  <c r="E424" i="5"/>
  <c r="E423" i="5"/>
  <c r="E422" i="5"/>
  <c r="E420" i="5"/>
  <c r="E419" i="5"/>
  <c r="E418" i="5"/>
  <c r="E417" i="5"/>
  <c r="E416" i="5"/>
  <c r="E415" i="5"/>
  <c r="E414" i="5"/>
  <c r="I413" i="5"/>
  <c r="H413" i="5"/>
  <c r="E412" i="5"/>
  <c r="E411" i="5"/>
  <c r="E410" i="5"/>
  <c r="E409" i="5"/>
  <c r="E408" i="5"/>
  <c r="E407" i="5"/>
  <c r="E406" i="5"/>
  <c r="E405" i="5"/>
  <c r="E404" i="5"/>
  <c r="E403" i="5"/>
  <c r="E401" i="5"/>
  <c r="E400" i="5"/>
  <c r="E399" i="5"/>
  <c r="E398" i="5"/>
  <c r="E397" i="5"/>
  <c r="E396" i="5"/>
  <c r="E395" i="5"/>
  <c r="E394" i="5"/>
  <c r="E393" i="5"/>
  <c r="E392" i="5"/>
  <c r="E391" i="5"/>
  <c r="E390" i="5"/>
  <c r="I389" i="5"/>
  <c r="H389" i="5"/>
  <c r="E388" i="5"/>
  <c r="E387" i="5"/>
  <c r="E386" i="5"/>
  <c r="E385" i="5"/>
  <c r="E384" i="5"/>
  <c r="E383" i="5"/>
  <c r="E382" i="5"/>
  <c r="E381" i="5"/>
  <c r="E380" i="5"/>
  <c r="E379" i="5"/>
  <c r="E378" i="5"/>
  <c r="E377" i="5"/>
  <c r="E376" i="5"/>
  <c r="E375" i="5"/>
  <c r="E374" i="5"/>
  <c r="E373" i="5"/>
  <c r="E372" i="5"/>
  <c r="E371" i="5"/>
  <c r="E370" i="5"/>
  <c r="E369" i="5"/>
  <c r="E368" i="5"/>
  <c r="E367" i="5"/>
  <c r="E366" i="5"/>
  <c r="E365" i="5"/>
  <c r="E364" i="5"/>
  <c r="E363" i="5"/>
  <c r="E362" i="5"/>
  <c r="E360" i="5"/>
  <c r="E359" i="5"/>
  <c r="E358" i="5"/>
  <c r="E357" i="5"/>
  <c r="E356" i="5"/>
  <c r="E355" i="5"/>
  <c r="E354" i="5"/>
  <c r="E353" i="5"/>
  <c r="E352" i="5"/>
  <c r="E350" i="5"/>
  <c r="E349" i="5"/>
  <c r="I348" i="5"/>
  <c r="H348" i="5"/>
  <c r="E347" i="5"/>
  <c r="E346" i="5"/>
  <c r="E345" i="5"/>
  <c r="E344" i="5"/>
  <c r="E343" i="5"/>
  <c r="E342" i="5"/>
  <c r="E341" i="5"/>
  <c r="E340" i="5"/>
  <c r="E339" i="5"/>
  <c r="E338" i="5"/>
  <c r="E337" i="5"/>
  <c r="E336" i="5"/>
  <c r="E335" i="5"/>
  <c r="E334" i="5"/>
  <c r="E333" i="5"/>
  <c r="E332" i="5"/>
  <c r="I331" i="5"/>
  <c r="H331" i="5"/>
  <c r="E330" i="5"/>
  <c r="E329" i="5"/>
  <c r="E328" i="5"/>
  <c r="E327" i="5"/>
  <c r="E326" i="5"/>
  <c r="E325" i="5"/>
  <c r="E324" i="5"/>
  <c r="E323" i="5"/>
  <c r="E322" i="5"/>
  <c r="E321" i="5"/>
  <c r="E320" i="5"/>
  <c r="E319" i="5"/>
  <c r="E318" i="5"/>
  <c r="E317" i="5"/>
  <c r="E316" i="5"/>
  <c r="E315" i="5"/>
  <c r="E314" i="5"/>
  <c r="E313" i="5"/>
  <c r="E312" i="5"/>
  <c r="E311" i="5"/>
  <c r="E310" i="5"/>
  <c r="E309" i="5"/>
  <c r="E308" i="5"/>
  <c r="E307" i="5"/>
  <c r="E306" i="5"/>
  <c r="I305" i="5"/>
  <c r="H305" i="5"/>
  <c r="E304" i="5"/>
  <c r="E303" i="5"/>
  <c r="E302" i="5"/>
  <c r="E300" i="5"/>
  <c r="E299" i="5"/>
  <c r="E298" i="5"/>
  <c r="E297" i="5"/>
  <c r="E296" i="5"/>
  <c r="E294" i="5"/>
  <c r="E293" i="5"/>
  <c r="E292" i="5"/>
  <c r="E291" i="5"/>
  <c r="E290" i="5"/>
  <c r="E289" i="5"/>
  <c r="E288" i="5"/>
  <c r="E287" i="5"/>
  <c r="E285" i="5"/>
  <c r="I282" i="5"/>
  <c r="H282" i="5"/>
  <c r="E281" i="5"/>
  <c r="E280" i="5"/>
  <c r="E279" i="5"/>
  <c r="E278" i="5"/>
  <c r="E277" i="5"/>
  <c r="E276" i="5"/>
  <c r="E275" i="5"/>
  <c r="E274" i="5"/>
  <c r="E273" i="5"/>
  <c r="E272" i="5"/>
  <c r="E271" i="5"/>
  <c r="E270" i="5"/>
  <c r="E269" i="5"/>
  <c r="E268" i="5"/>
  <c r="E267" i="5"/>
  <c r="E266" i="5"/>
  <c r="E265" i="5"/>
  <c r="E264" i="5"/>
  <c r="E263" i="5"/>
  <c r="E262" i="5"/>
  <c r="E261" i="5"/>
  <c r="E260" i="5"/>
  <c r="E259" i="5"/>
  <c r="E258" i="5"/>
  <c r="E257" i="5"/>
  <c r="E255" i="5"/>
  <c r="E254" i="5"/>
  <c r="E252" i="5"/>
  <c r="E251" i="5"/>
  <c r="E250" i="5"/>
  <c r="E249" i="5"/>
  <c r="E248" i="5"/>
  <c r="E247" i="5"/>
  <c r="I246" i="5"/>
  <c r="H246" i="5"/>
  <c r="E245" i="5"/>
  <c r="E244" i="5"/>
  <c r="E243" i="5"/>
  <c r="E242" i="5"/>
  <c r="E241" i="5"/>
  <c r="E240" i="5"/>
  <c r="E239" i="5"/>
  <c r="E238" i="5"/>
  <c r="E237" i="5"/>
  <c r="E236" i="5"/>
  <c r="E235" i="5"/>
  <c r="E234" i="5"/>
  <c r="E233" i="5"/>
  <c r="E232" i="5"/>
  <c r="E231" i="5"/>
  <c r="E230" i="5"/>
  <c r="E229" i="5"/>
  <c r="I228" i="5"/>
  <c r="H228" i="5"/>
  <c r="E227" i="5"/>
  <c r="E226" i="5"/>
  <c r="E225" i="5"/>
  <c r="E224" i="5"/>
  <c r="E223" i="5"/>
  <c r="E222" i="5"/>
  <c r="E221" i="5"/>
  <c r="E220" i="5"/>
  <c r="E219" i="5"/>
  <c r="E218" i="5"/>
  <c r="E217" i="5"/>
  <c r="E216" i="5"/>
  <c r="E215" i="5"/>
  <c r="E214" i="5"/>
  <c r="E213" i="5"/>
  <c r="E212" i="5"/>
  <c r="E211" i="5"/>
  <c r="E210" i="5"/>
  <c r="E209" i="5"/>
  <c r="E208" i="5"/>
  <c r="E207" i="5"/>
  <c r="E206" i="5"/>
  <c r="E205" i="5"/>
  <c r="E204" i="5"/>
  <c r="E203" i="5"/>
  <c r="E202" i="5"/>
  <c r="E201" i="5"/>
  <c r="E200" i="5"/>
  <c r="E199" i="5"/>
  <c r="E198" i="5"/>
  <c r="E197" i="5"/>
  <c r="E196" i="5"/>
  <c r="E195" i="5"/>
  <c r="E194" i="5"/>
  <c r="I193" i="5"/>
  <c r="H193" i="5"/>
  <c r="E192" i="5"/>
  <c r="E191" i="5"/>
  <c r="E190" i="5"/>
  <c r="E189" i="5"/>
  <c r="E188" i="5"/>
  <c r="E187" i="5"/>
  <c r="E186" i="5"/>
  <c r="E185" i="5"/>
  <c r="E184" i="5"/>
  <c r="E183" i="5"/>
  <c r="E182" i="5"/>
  <c r="E181" i="5"/>
  <c r="E180" i="5"/>
  <c r="E179" i="5"/>
  <c r="E178" i="5"/>
  <c r="E177" i="5"/>
  <c r="E176" i="5"/>
  <c r="E175" i="5"/>
  <c r="E174" i="5"/>
  <c r="E173" i="5"/>
  <c r="I171" i="5"/>
  <c r="H171" i="5"/>
  <c r="E170" i="5"/>
  <c r="E169" i="5"/>
  <c r="E168" i="5"/>
  <c r="E167" i="5"/>
  <c r="E166" i="5"/>
  <c r="E165" i="5"/>
  <c r="E164" i="5"/>
  <c r="E163" i="5"/>
  <c r="E162" i="5"/>
  <c r="E161" i="5"/>
  <c r="E160" i="5"/>
  <c r="E159" i="5"/>
  <c r="E158" i="5"/>
  <c r="E157" i="5"/>
  <c r="E156" i="5"/>
  <c r="E155" i="5"/>
  <c r="E154" i="5"/>
  <c r="E153" i="5"/>
  <c r="E152" i="5"/>
  <c r="E151" i="5"/>
  <c r="E150" i="5"/>
  <c r="E149" i="5"/>
  <c r="E148" i="5"/>
  <c r="E147" i="5"/>
  <c r="E146" i="5"/>
  <c r="E145" i="5"/>
  <c r="I144" i="5"/>
  <c r="H144" i="5"/>
  <c r="E143" i="5"/>
  <c r="E142" i="5"/>
  <c r="E141" i="5"/>
  <c r="E140" i="5"/>
  <c r="E139" i="5"/>
  <c r="E138" i="5"/>
  <c r="E137" i="5"/>
  <c r="E136" i="5"/>
  <c r="E135" i="5"/>
  <c r="E134" i="5"/>
  <c r="E133" i="5"/>
  <c r="E132" i="5"/>
  <c r="E131" i="5"/>
  <c r="E130" i="5"/>
  <c r="E129" i="5"/>
  <c r="I128" i="5"/>
  <c r="H128" i="5"/>
  <c r="E127" i="5"/>
  <c r="E126" i="5"/>
  <c r="E125" i="5"/>
  <c r="E124" i="5"/>
  <c r="E123" i="5"/>
  <c r="E122" i="5"/>
  <c r="E121" i="5"/>
  <c r="E120" i="5"/>
  <c r="E119" i="5"/>
  <c r="E118" i="5"/>
  <c r="E117" i="5"/>
  <c r="E116" i="5"/>
  <c r="E115" i="5"/>
  <c r="E114" i="5"/>
  <c r="E113" i="5"/>
  <c r="E112" i="5"/>
  <c r="E111" i="5"/>
  <c r="I110" i="5"/>
  <c r="H110" i="5"/>
  <c r="E109" i="5"/>
  <c r="E108" i="5"/>
  <c r="E107" i="5"/>
  <c r="E106" i="5"/>
  <c r="E105" i="5"/>
  <c r="E104" i="5"/>
  <c r="E103" i="5"/>
  <c r="E102" i="5"/>
  <c r="E101" i="5"/>
  <c r="E100" i="5"/>
  <c r="E99" i="5"/>
  <c r="E98" i="5"/>
  <c r="E97" i="5"/>
  <c r="E96" i="5"/>
  <c r="E95" i="5"/>
  <c r="E94" i="5"/>
  <c r="E93" i="5"/>
  <c r="E92" i="5"/>
  <c r="E91" i="5"/>
  <c r="E90" i="5"/>
  <c r="E89" i="5"/>
  <c r="E88" i="5"/>
  <c r="E87" i="5"/>
  <c r="E86" i="5"/>
  <c r="E85" i="5"/>
  <c r="I84" i="5"/>
  <c r="H84" i="5"/>
  <c r="E83" i="5"/>
  <c r="E82" i="5"/>
  <c r="E81" i="5"/>
  <c r="E80" i="5"/>
  <c r="E79" i="5"/>
  <c r="E78" i="5"/>
  <c r="E77" i="5"/>
  <c r="E76" i="5"/>
  <c r="E75" i="5"/>
  <c r="E74" i="5"/>
  <c r="E73" i="5"/>
  <c r="E72" i="5"/>
  <c r="E71" i="5"/>
  <c r="E70" i="5"/>
  <c r="E69" i="5"/>
  <c r="E68" i="5"/>
  <c r="E67" i="5"/>
  <c r="E66" i="5"/>
  <c r="E65" i="5"/>
  <c r="E64" i="5"/>
  <c r="E63" i="5"/>
  <c r="E62" i="5"/>
  <c r="I61" i="5"/>
  <c r="H61" i="5"/>
  <c r="E60" i="5"/>
  <c r="E59" i="5"/>
  <c r="E58" i="5"/>
  <c r="E57" i="5"/>
  <c r="E56" i="5"/>
  <c r="E55" i="5"/>
  <c r="E54" i="5"/>
  <c r="E53" i="5"/>
  <c r="E52" i="5"/>
  <c r="E51" i="5"/>
  <c r="E50" i="5"/>
  <c r="E49" i="5"/>
  <c r="E48" i="5"/>
  <c r="E47" i="5"/>
  <c r="E46" i="5"/>
  <c r="E45" i="5"/>
  <c r="E44" i="5"/>
  <c r="E43" i="5"/>
  <c r="E42" i="5"/>
  <c r="E41" i="5"/>
  <c r="E40" i="5"/>
  <c r="E39" i="5"/>
  <c r="E38" i="5"/>
  <c r="E37" i="5"/>
  <c r="E36" i="5"/>
  <c r="E35" i="5"/>
  <c r="E34" i="5"/>
  <c r="E33" i="5"/>
  <c r="E32" i="5"/>
  <c r="E31" i="5"/>
  <c r="E30" i="5"/>
  <c r="I29" i="5"/>
  <c r="H29" i="5"/>
  <c r="E28" i="5"/>
  <c r="E27" i="5"/>
  <c r="E26" i="5"/>
  <c r="E25" i="5"/>
  <c r="E24" i="5"/>
  <c r="E23" i="5"/>
  <c r="E22" i="5"/>
  <c r="E21" i="5"/>
  <c r="E20" i="5"/>
  <c r="E19" i="5"/>
  <c r="E18" i="5"/>
  <c r="E17" i="5"/>
  <c r="E15" i="5"/>
  <c r="E14" i="5"/>
  <c r="E12" i="5"/>
  <c r="I11" i="5"/>
  <c r="I828" i="5" s="1"/>
  <c r="H11" i="5"/>
  <c r="E10" i="5"/>
  <c r="E9" i="5"/>
  <c r="E8" i="5"/>
  <c r="E7" i="5"/>
  <c r="I6" i="5"/>
  <c r="H6" i="5"/>
  <c r="H828" i="5" s="1"/>
</calcChain>
</file>

<file path=xl/sharedStrings.xml><?xml version="1.0" encoding="utf-8"?>
<sst xmlns="http://schemas.openxmlformats.org/spreadsheetml/2006/main" count="5037" uniqueCount="1082">
  <si>
    <t>Перечень фельдшерских здравпунктов, фельдшерско-акушерских пунктов, дифференцированных по численности 
обслуживаемого населения, и размер их финансового обеспечения на 2025 г.</t>
  </si>
  <si>
    <t>Код МОЕР / № п/п</t>
  </si>
  <si>
    <t xml:space="preserve"> Наименование МО / ФАП</t>
  </si>
  <si>
    <t>Численность обсл-го населения</t>
  </si>
  <si>
    <t>КС ф</t>
  </si>
  <si>
    <t>в том числе:</t>
  </si>
  <si>
    <t>Размер финансового обеспечения на 2025 год *</t>
  </si>
  <si>
    <t>Размер финансового обеспечения на 2025 год **</t>
  </si>
  <si>
    <t>КС ф без учета
  К женРВ</t>
  </si>
  <si>
    <t>ГБУЗ «ГБ» г.Медногорска</t>
  </si>
  <si>
    <t>ФАП село Блява</t>
  </si>
  <si>
    <t>до 100</t>
  </si>
  <si>
    <t>-</t>
  </si>
  <si>
    <t>ФАП село Идельбаево</t>
  </si>
  <si>
    <t>от 101 до 900</t>
  </si>
  <si>
    <t>+</t>
  </si>
  <si>
    <t>ФАП село Рысаево (модульный ФАП)</t>
  </si>
  <si>
    <t>ФАП поселок Блявтамак</t>
  </si>
  <si>
    <t>ГБУЗ «Александровская РБ»</t>
  </si>
  <si>
    <t>Дмитриевский фельдшеско-акушерский пункт</t>
  </si>
  <si>
    <t>Зеленорощенский фельдшеско-акушерский пункт</t>
  </si>
  <si>
    <t>Загорский фельдшерско-акушерский пункт</t>
  </si>
  <si>
    <t>Георгиевский фельдшерско-акушерский пункт</t>
  </si>
  <si>
    <t>Кутучевский фельдшеско-акушерский пункт</t>
  </si>
  <si>
    <t>Северный фельдшерско-акушерский пункт</t>
  </si>
  <si>
    <t>Чебоксаровский фельдшерско-акушерский пункт</t>
  </si>
  <si>
    <t>Быстровозводимая конструкция Новоникольский фельдшерско акушерский пункт</t>
  </si>
  <si>
    <t>Марксовский фельдшерско-акушерский пункт</t>
  </si>
  <si>
    <t>Романовский фельдшерско-акушерский пункт</t>
  </si>
  <si>
    <t>Каменский фельдшерско-акушерский пункт</t>
  </si>
  <si>
    <t>Яфаровский фельдшерско-акушерский пункт</t>
  </si>
  <si>
    <t>Новомихайловский фельдшерско-акушерский пункт</t>
  </si>
  <si>
    <t>Петровский фельдшерско-акушерский пункт</t>
  </si>
  <si>
    <t>Султакаевский фельдшерско-акушерский пункт</t>
  </si>
  <si>
    <t>Тукаевский фельдшерско-акушерский пункт</t>
  </si>
  <si>
    <t>Добринский фельдшерско-акушерский пункт</t>
  </si>
  <si>
    <t>ГБУЗ «Асекеевская РБ»</t>
  </si>
  <si>
    <t>ФАП Козловка</t>
  </si>
  <si>
    <t>ФАП Самаркино</t>
  </si>
  <si>
    <t>ФАП Курбанаево</t>
  </si>
  <si>
    <t>ФАП Сосновка</t>
  </si>
  <si>
    <t>ФАП Мокродол</t>
  </si>
  <si>
    <t>ФАП Брянчаниново</t>
  </si>
  <si>
    <t>ФАП Золотой Родник</t>
  </si>
  <si>
    <t>ФАП Новокульшарипово</t>
  </si>
  <si>
    <t>ФАП Мулланур</t>
  </si>
  <si>
    <t>ФАП Думино</t>
  </si>
  <si>
    <t>ФАП Петровка</t>
  </si>
  <si>
    <t>ФАП Алексеевка</t>
  </si>
  <si>
    <t>ФАП Чапаево</t>
  </si>
  <si>
    <t>ФАП Филипповка</t>
  </si>
  <si>
    <t>ФАП Аксютино</t>
  </si>
  <si>
    <t>ФАП Мочегай</t>
  </si>
  <si>
    <t>ФАП Кисла</t>
  </si>
  <si>
    <t>ФАП Мартыновка</t>
  </si>
  <si>
    <t>ФАП Воздвиженский</t>
  </si>
  <si>
    <t>ФАП Баландино</t>
  </si>
  <si>
    <t>ФАП Юдинка</t>
  </si>
  <si>
    <t>ФАП Старосултангулово</t>
  </si>
  <si>
    <t>ФАП Старомукменево</t>
  </si>
  <si>
    <t>ФАП Лекаревка</t>
  </si>
  <si>
    <t>ФАП Яковлевка</t>
  </si>
  <si>
    <t>ФАП ст. Асекеево</t>
  </si>
  <si>
    <t>ФАП Кутлуево</t>
  </si>
  <si>
    <t>ФАП Рязановка</t>
  </si>
  <si>
    <t>ФАП Старокульшарипово</t>
  </si>
  <si>
    <t>ФАП Новосултангулово</t>
  </si>
  <si>
    <t>ФАП Заглядино</t>
  </si>
  <si>
    <t>от 901 до 1500</t>
  </si>
  <si>
    <t>ГБУЗ «Беляевская РБ»</t>
  </si>
  <si>
    <t>Васильевский ФАП</t>
  </si>
  <si>
    <t>Красноуральский ФАП</t>
  </si>
  <si>
    <t>Верхнеозернинский ФАП</t>
  </si>
  <si>
    <t>Старицкий ФАП</t>
  </si>
  <si>
    <t>Листвянский ФАП</t>
  </si>
  <si>
    <t>Рождественский ФАП</t>
  </si>
  <si>
    <t>Блюментальский ФАП</t>
  </si>
  <si>
    <t>Цветочный ФАП</t>
  </si>
  <si>
    <t>Гирьяльский ФАП</t>
  </si>
  <si>
    <t>Жанаталапский ФАП</t>
  </si>
  <si>
    <t>Междуреченский ФАП</t>
  </si>
  <si>
    <t>Буранчинский ФАП</t>
  </si>
  <si>
    <t>Херсоновский ФАП</t>
  </si>
  <si>
    <t xml:space="preserve">ФАП села Алабайтал  </t>
  </si>
  <si>
    <t>Белогорский ФАП</t>
  </si>
  <si>
    <t>Донской ФАП</t>
  </si>
  <si>
    <t>Дубенский ФАП</t>
  </si>
  <si>
    <t xml:space="preserve">ФАП поселка Бурлыкский </t>
  </si>
  <si>
    <t>Карагачский ФАП</t>
  </si>
  <si>
    <t>Ключевский ФАП</t>
  </si>
  <si>
    <t xml:space="preserve">ФАП села Днепровка </t>
  </si>
  <si>
    <t>Буртинский ФАП</t>
  </si>
  <si>
    <t>ГБУЗ «ГБ» г. Гая</t>
  </si>
  <si>
    <t>Новоактюбинский фельдшерско-акушерский пункт</t>
  </si>
  <si>
    <t>Белошапский фельдшерско-акушерский пункт</t>
  </si>
  <si>
    <t>Ижбердинский фельдшерско-акушерский пункт</t>
  </si>
  <si>
    <t>Новокиевский фельдшерско-акушерский пункт</t>
  </si>
  <si>
    <t>Гайнулинский фельдшерско-акушерский пункт</t>
  </si>
  <si>
    <t>Хмелёвский фельдшерско-акушерский пункт</t>
  </si>
  <si>
    <t>Новочеркасский фельдшерско-акушерский пункт</t>
  </si>
  <si>
    <t>Банненский фельдшерско-акушерский пункт</t>
  </si>
  <si>
    <t>Ириклинский фельдшерско-акушерский пункт</t>
  </si>
  <si>
    <t>Уральский фельдшерско-акушерский пункт</t>
  </si>
  <si>
    <t>Нарбулатовский фельдшерско-акушерский пункт</t>
  </si>
  <si>
    <t>Старохалиловский фельдшерско-акушерский пункт</t>
  </si>
  <si>
    <t>Лыловский фельдшерско-акушерский пункт</t>
  </si>
  <si>
    <t>Вишнёвский фельдшерско-акушерский пункт</t>
  </si>
  <si>
    <t>Ишкининский фельдшерско-акушерский пункт</t>
  </si>
  <si>
    <t>Нововоронежский фельдшерско-акушерский пункт</t>
  </si>
  <si>
    <t>Писаревский фельдшерско-акушерский пункт</t>
  </si>
  <si>
    <t>Новопетропавловский фельдшерско-акушерский пункт</t>
  </si>
  <si>
    <t>Камейкинский фельдшерско-акушерский пункт</t>
  </si>
  <si>
    <t>Саверовский фельдшерско-акушерский пункт</t>
  </si>
  <si>
    <t>Халиловский фельдшерско-акушерский пункт</t>
  </si>
  <si>
    <t>Калиновский фельдшерско-акушерский пункт</t>
  </si>
  <si>
    <t>Колпакский фельдшерско-акушерский пункт</t>
  </si>
  <si>
    <t>Репинский фельдшерско-акушерский пункт</t>
  </si>
  <si>
    <t>Новониколаевский фельдшерско-акушерский пункт</t>
  </si>
  <si>
    <t>ГБУЗ «Грачевская РБ»</t>
  </si>
  <si>
    <t>ФАП с.Саблино</t>
  </si>
  <si>
    <t>ФАП с.Андреевка</t>
  </si>
  <si>
    <t>ФАП п.Революционер</t>
  </si>
  <si>
    <t>ФАП с.Ждамировка</t>
  </si>
  <si>
    <t>ФАП с.Малояшкино</t>
  </si>
  <si>
    <t>ФАП с.Абрышкино</t>
  </si>
  <si>
    <t>ФАП п.Подлесный</t>
  </si>
  <si>
    <t>ФАП с. Новоникольское</t>
  </si>
  <si>
    <t>ФАП сЯгодное</t>
  </si>
  <si>
    <t>ФАП с. Александровка</t>
  </si>
  <si>
    <t>ФАП с.Старояшкино</t>
  </si>
  <si>
    <t>ФАП с.Ключи</t>
  </si>
  <si>
    <t>ФАП с.Таллы</t>
  </si>
  <si>
    <t>ФАП с.Ероховка</t>
  </si>
  <si>
    <t>ФАП с.Верхнеигнашкино</t>
  </si>
  <si>
    <t>ФАП с.Русскоигнашкино</t>
  </si>
  <si>
    <t>ФАП с.Петрохерсонец</t>
  </si>
  <si>
    <t>ГБУЗ «Илекская РБ»</t>
  </si>
  <si>
    <t>Фельдшерско-акушерский пункт с Крестовка</t>
  </si>
  <si>
    <t>Фельдшерско-акушерский пункт с Раздольное</t>
  </si>
  <si>
    <t>Фельдшерско-акушерский пункт с Шутово</t>
  </si>
  <si>
    <t>Фельдшерско-акушерский пункт с.Подстепки</t>
  </si>
  <si>
    <t>Фельдшерско-акушерский пункт сЗатонное</t>
  </si>
  <si>
    <t>Фельдшерско-акушерский пункт с.Сухоречка</t>
  </si>
  <si>
    <t>Фельдшерско-акушерский пункт с.Рассыпное</t>
  </si>
  <si>
    <t>Фельдшерско-акушерский пункт с Яман</t>
  </si>
  <si>
    <t>Фельдшерско-акушерский пункт с Озерки</t>
  </si>
  <si>
    <t>Быстровозводимая модульная конструкция ФАП с. Красный Яр</t>
  </si>
  <si>
    <t>Фельдшерско-акушерский пункт с.Мухраново</t>
  </si>
  <si>
    <t>Фельдшерско-акушерский пункт с Сладково</t>
  </si>
  <si>
    <t>Фельдшерско-акушерский пункт п. Димитровский</t>
  </si>
  <si>
    <t>Быстровозводимая модульная конструкция ФАП с. Студеное</t>
  </si>
  <si>
    <t>Быстровозводимая модульная конструкция с Нижнеозерное (ФАП)</t>
  </si>
  <si>
    <t>ГБУЗ «ГБ» г. Кувандыка</t>
  </si>
  <si>
    <t>Юлгутлинский фельдшерско-акушерский пункт</t>
  </si>
  <si>
    <t>Подгорненский фельдшерско-акушерский пункт</t>
  </si>
  <si>
    <t>Новоракитянский фельдшерско-акушерский пункт</t>
  </si>
  <si>
    <t>Васильевский фельдшерско-акушерский пункт</t>
  </si>
  <si>
    <t>Баш.Канчеровский фельдшерско-акушерский пункт</t>
  </si>
  <si>
    <t>Залужный фельдшерско-акушерский пункт</t>
  </si>
  <si>
    <t>Совхозно-Саринский фельдшерско-акушерский пункт</t>
  </si>
  <si>
    <t>Октябрьский фельдшерско-акушерский пункт</t>
  </si>
  <si>
    <t>Краснощековский фельдшерско-акушерский пункт</t>
  </si>
  <si>
    <t>Маячный фельдшерско-акушерский пункт</t>
  </si>
  <si>
    <t>Краснознаменский фельдшерско-акушерский пункт</t>
  </si>
  <si>
    <t>Никольский фельдшерско-акушерский пункт</t>
  </si>
  <si>
    <t>Первомайский фельдшерско-акушерский пункт</t>
  </si>
  <si>
    <t>Чеботаревский фельдшерско-акушерский пункт</t>
  </si>
  <si>
    <t>Саринский фельдшерско-акушерский пункт</t>
  </si>
  <si>
    <t>Оноприеновский фельдшерско-акушерский пункт</t>
  </si>
  <si>
    <t>Новосимбирский фельдшерско-акушерский пункт</t>
  </si>
  <si>
    <t>Мухамедьяровский фельдшерско-акушерский пункт</t>
  </si>
  <si>
    <t>Кувандыкский фельдшерско-акушерский пункт</t>
  </si>
  <si>
    <t>Новосаринский фельдшерско-акушерский пункт</t>
  </si>
  <si>
    <t>Новосамарский фельдшерско-акушерский пункт</t>
  </si>
  <si>
    <t>Ильинский фельдшерско-акушерский пункт</t>
  </si>
  <si>
    <t>Дубиновский фельдшерско-акушерский пункт</t>
  </si>
  <si>
    <t>Куруильский фельдшерско-акушерский пункт</t>
  </si>
  <si>
    <t>Ибрагимовский фельдшерско-акушерский пункт</t>
  </si>
  <si>
    <t>Приуральский фельдшерско-акушерский пункт</t>
  </si>
  <si>
    <t>ГБУЗ «Курманаевская РБ»</t>
  </si>
  <si>
    <t>Семеновский фельдшерско-акушерский пункт</t>
  </si>
  <si>
    <t>Кретовский фельдшерско-акушерский пункт</t>
  </si>
  <si>
    <t>Суриковский фельдшерско-акушерский пункт</t>
  </si>
  <si>
    <t>Сергеевский фельдшерско-акушерский пункт</t>
  </si>
  <si>
    <t>Бобровский фельдшерско-акушерский пункт</t>
  </si>
  <si>
    <t>Федоровский фельдшерско-акушерский пункт</t>
  </si>
  <si>
    <t>Егорьевский фельдшерско-акушерский пункт</t>
  </si>
  <si>
    <t>Байгоровский фельдшерско-акушерский пункт</t>
  </si>
  <si>
    <t>Грачевский фельдшерско-акушерский пункт</t>
  </si>
  <si>
    <t>Покровский фельдшерско-акушерский пункт</t>
  </si>
  <si>
    <t>Гаршинский фельдшерско-акушерский пункт</t>
  </si>
  <si>
    <t>Лаврентьевский фельдшерско-акушерский пункт</t>
  </si>
  <si>
    <t>Скворцовский фельдшерско-акушерский пункт</t>
  </si>
  <si>
    <t>Костинский фельдшерско-акушерский пункт (БМК)</t>
  </si>
  <si>
    <t>Волжский фельдшерско-акушерский пункт</t>
  </si>
  <si>
    <t>Кутушинский фельдшерско-акушерский пункт</t>
  </si>
  <si>
    <t>Михайловский фельдшерско-акушерский пункт</t>
  </si>
  <si>
    <t>Ромашкинский ФАП</t>
  </si>
  <si>
    <t>Кандауровский фельдшерско-акушерский пункт</t>
  </si>
  <si>
    <t>ГБУЗ «Новосергиевская РБ»</t>
  </si>
  <si>
    <t>Фельдшерско-акушерский пункт п. Киндельский</t>
  </si>
  <si>
    <t>Фельдшерско-акушерский пункт с. Лебяжка</t>
  </si>
  <si>
    <t>Фельдшерско-акушерский пункт с. Приуранка</t>
  </si>
  <si>
    <t>Фельдшерско-акушерский пункт с. Новоахмерово</t>
  </si>
  <si>
    <t>Фельдшерско-акушерский пункт п. Ростошь</t>
  </si>
  <si>
    <t>Фельдшерско-акушерский пункт с. Берестовка</t>
  </si>
  <si>
    <t>Фельдшерско-акушерский пункт с. Балейка</t>
  </si>
  <si>
    <t>Фельдшерско-акушерский пункт с. Ахмерово</t>
  </si>
  <si>
    <t>Фельдшерско-акушерский пункт с. Измайловка</t>
  </si>
  <si>
    <t>Фельдшерско-акушерский пункт с. Дедово</t>
  </si>
  <si>
    <t>Фельдшерско-акушерский пункт п. Привольный</t>
  </si>
  <si>
    <t>Фельдшерско-акушерский пункт с. Родниковое Озеро</t>
  </si>
  <si>
    <t>Фельдшерско-акушерский пункт с.Ключевка</t>
  </si>
  <si>
    <t>Фельдшерско-акушерский пункт с. Новокинделька</t>
  </si>
  <si>
    <t>Фельдшерско-акушерский пункт с. Ржавка</t>
  </si>
  <si>
    <t>Фельдшерско-акушерский пункт с. Варшавка</t>
  </si>
  <si>
    <t>Фельдшерско-акушерский пункт с.Верхняя Платовка</t>
  </si>
  <si>
    <t>Фельдшерско-акушерский пункт п.Губовский</t>
  </si>
  <si>
    <t>Фельдшерско-акушерский пункт п. Хлебовка</t>
  </si>
  <si>
    <t>Фельдшерско-акушерский пункт с. Мрясово</t>
  </si>
  <si>
    <t>Фельдшерско-акушерский пункт п.Малахово</t>
  </si>
  <si>
    <t>Фельдшерско-акушерский пункт с. Козловка</t>
  </si>
  <si>
    <t>Фельдшерско-акушерский пункт с. Кутуш</t>
  </si>
  <si>
    <t>Фельдшерско-акушерский пункт село Лапаз</t>
  </si>
  <si>
    <t>Фельдшерско-акушерский пункт п. Красная Поляна</t>
  </si>
  <si>
    <t>Фельдшерско-акушерский пункт с. Кувай</t>
  </si>
  <si>
    <t>Фельдшерско-акушерский пункт с.Хуторка</t>
  </si>
  <si>
    <t>Фельдшерско-акушерский пункт с.Барабановка</t>
  </si>
  <si>
    <t>Фельдшерско-акушерский пункт с. Сузаново</t>
  </si>
  <si>
    <t>Фельдшерско-акушерский пункт с.Землянка</t>
  </si>
  <si>
    <t>Фельдшерско-акушерский пункт п. Среднеуранский</t>
  </si>
  <si>
    <t>Фельдшерско-акушерский пункт с. Рыбкино</t>
  </si>
  <si>
    <t>Фельдшерско-акушерский пункт с. Герасимовка</t>
  </si>
  <si>
    <t>Фельдшерско-акушерский пункт с. Платовка</t>
  </si>
  <si>
    <t>ГАУЗ «Октябрьская РБ»</t>
  </si>
  <si>
    <t>Портновский ФАП</t>
  </si>
  <si>
    <t>Новеньский ФАП</t>
  </si>
  <si>
    <t>Новобиккуловский ФАП</t>
  </si>
  <si>
    <t>модульный Петровский ФАП</t>
  </si>
  <si>
    <t>Быстровозводимая модульная конструкция Комиссаровский фельдшерско-акушерский пункт</t>
  </si>
  <si>
    <t>Биккуловский ФАП</t>
  </si>
  <si>
    <t>Междугорновский ФАП</t>
  </si>
  <si>
    <t>Каменский ФАП</t>
  </si>
  <si>
    <t>Быстровозводимая модульная конструкция Белозерский ФАП</t>
  </si>
  <si>
    <t>Быстровозводимая модульная конструкция Васильевский ФАП</t>
  </si>
  <si>
    <t>Новотроицкий ФАП</t>
  </si>
  <si>
    <t>Быстровозводимая модульная конструкция Бродский ФАП</t>
  </si>
  <si>
    <t>Марьевский ФАП</t>
  </si>
  <si>
    <t>2 Имангуловский ФАП</t>
  </si>
  <si>
    <t>Уранбашский ФАП</t>
  </si>
  <si>
    <t>1 Имангуловский ФАП</t>
  </si>
  <si>
    <t>Быстровозводимая модульная конструкция Нижнегумбетовского фельдшерско-акушерского пункта</t>
  </si>
  <si>
    <t>ГАУЗ «Оренбургская РБ»</t>
  </si>
  <si>
    <t>Фельдшерско-акушерский пункт п.Былинный (новый)</t>
  </si>
  <si>
    <t>Фельдшерско-акушерский пункт Ж.д. разъезд №20 (новый)</t>
  </si>
  <si>
    <t>Фельдшерско-акушерский пункт п. Светлогорка (новый)</t>
  </si>
  <si>
    <t>ФАП с. Репино (модульный)</t>
  </si>
  <si>
    <t>Фельдшерско-акушерский пункт п. Бакалка (новый)</t>
  </si>
  <si>
    <t>ФАП п. Чистый (модульная конструкция)</t>
  </si>
  <si>
    <t>Фельдшерский здравпункт с. Вязовка (новый)</t>
  </si>
  <si>
    <t>Фельдшерско-акушерский пункт с Пречистинка (модульная конструкция)</t>
  </si>
  <si>
    <t>Фельдшерско-акушерский пункт с.Паника (новый)</t>
  </si>
  <si>
    <t>Фельдшерско-акушерский пункт с. Старица (новый)</t>
  </si>
  <si>
    <t>Фельдшерско-акушерский пункт п. Яровой (модульная конструкция)</t>
  </si>
  <si>
    <t>Фельдшерско-акушерский пункт п. Береговой (новый)</t>
  </si>
  <si>
    <t>Фельдшерско-акушерский пункт с. Приютово (модульная конструкция)</t>
  </si>
  <si>
    <t>Фельдшерско-акушерский пункт с. Зубаревка (новый)</t>
  </si>
  <si>
    <t>Фельдшерско-акушерский пункт х.Чулошников (новый)</t>
  </si>
  <si>
    <t>Фельдшерско-акушерский пункт с Струково (новый)</t>
  </si>
  <si>
    <t>Фельдшерско-акушерский пункт с. Архангеловка (новый)</t>
  </si>
  <si>
    <t>Фельдшерско-акушерский пункт п.Пугачевский (новый)</t>
  </si>
  <si>
    <t>ФАП п. Соловьевка (модульная конструкция)</t>
  </si>
  <si>
    <t>ФАП п. Приуральский (модульный)</t>
  </si>
  <si>
    <t>Фельдшерско-акушерский пункт п. Зауральный (модульная конструкция)</t>
  </si>
  <si>
    <t>ФАП с. Бродецкое (модульная конструкция)</t>
  </si>
  <si>
    <t>Фельдшерско-акушерский пункт п. Юный (новый)</t>
  </si>
  <si>
    <t>Фельдшерско-акушерский пункт с.Сергиевка (новый)</t>
  </si>
  <si>
    <t>ФАП с. Благословенка (модульный)</t>
  </si>
  <si>
    <t>ФАП с. Никольское (модульная конструкция)</t>
  </si>
  <si>
    <t>Фельдшерско-акушерский пункт с. Черноречье (новый)</t>
  </si>
  <si>
    <t>ФАП п. Ленина ЖК "Заречье" (модульная конструкция)</t>
  </si>
  <si>
    <t>Фельдшерско-акушерский пункт х. Степановский (новый)</t>
  </si>
  <si>
    <t>Фельдшерско-акушерский пункт п. Экспериментальный (новый)</t>
  </si>
  <si>
    <t>Фельдшерско-акушерский пункт с. Павловка (новый)</t>
  </si>
  <si>
    <t>Фельдшерский здравпункт "Золотой квартал" (новый)</t>
  </si>
  <si>
    <t>от 1501 до 2000</t>
  </si>
  <si>
    <t>Фельдшерско-акушерский пункт п. Ленина (новый)</t>
  </si>
  <si>
    <t>Фельдшерско-акушерский пункт п. Ивановка "Экодолье" (новый)</t>
  </si>
  <si>
    <t>более 2000</t>
  </si>
  <si>
    <t>ФАП п. Весенний (модульная конструкция)</t>
  </si>
  <si>
    <t>ГБУЗ «Первомайская РБ»</t>
  </si>
  <si>
    <t>Малочаганский ФП</t>
  </si>
  <si>
    <t>Осочновский ФАП</t>
  </si>
  <si>
    <t>Заревский ФАП</t>
  </si>
  <si>
    <t>Большепрудненский ФАП</t>
  </si>
  <si>
    <t>Ударновский ФАП</t>
  </si>
  <si>
    <t>Лучевский ФАП</t>
  </si>
  <si>
    <t>Назаровский ФАП</t>
  </si>
  <si>
    <t>Курлинский ФАП</t>
  </si>
  <si>
    <t>Маевский ФАП</t>
  </si>
  <si>
    <t>ФАП с. Мансурово</t>
  </si>
  <si>
    <t>ФАП п. Лесопитомник</t>
  </si>
  <si>
    <t>фельдшерско-акушерский пункт в селе Шапошниково</t>
  </si>
  <si>
    <t>Революционновский ФАП</t>
  </si>
  <si>
    <t>Озерновский ФАП</t>
  </si>
  <si>
    <t>ФАП поселка Малый Зайкин</t>
  </si>
  <si>
    <t>Советский ФАП</t>
  </si>
  <si>
    <t>Мирошкинский ФАП</t>
  </si>
  <si>
    <t>фельдшерско-акушерский пункт в селе Красное</t>
  </si>
  <si>
    <t>ФАП поселка Рубежинский</t>
  </si>
  <si>
    <t>ФАП п. Ленинский</t>
  </si>
  <si>
    <t>Соболевский ФАП</t>
  </si>
  <si>
    <t>ГБУЗ «Переволоцкая РБ»</t>
  </si>
  <si>
    <t>В-Кунакбайский ФАП</t>
  </si>
  <si>
    <t>Суворовский ФАП</t>
  </si>
  <si>
    <t>Алексеевский ФАП (БМК)</t>
  </si>
  <si>
    <t>Кутлумбетовский ФАП</t>
  </si>
  <si>
    <t>Алисовский ФАП</t>
  </si>
  <si>
    <t>Абрамовский ФАП</t>
  </si>
  <si>
    <t>Сеннинский ФАП</t>
  </si>
  <si>
    <t>Рычковский ФАП</t>
  </si>
  <si>
    <t>Алмалинский ФАП</t>
  </si>
  <si>
    <t>Филипповский ФАП</t>
  </si>
  <si>
    <t>Капитоновский ФАП</t>
  </si>
  <si>
    <t>Камышовский ФАП</t>
  </si>
  <si>
    <t>Шуваловский ФАП</t>
  </si>
  <si>
    <t>Южный ФАП</t>
  </si>
  <si>
    <t>Япрынцевский ФАП</t>
  </si>
  <si>
    <t>Кариновский ФАП</t>
  </si>
  <si>
    <t>Адамовский ФАП</t>
  </si>
  <si>
    <t>Татищевский ФАП (БМК)</t>
  </si>
  <si>
    <t>Садовый ФАП</t>
  </si>
  <si>
    <t>Ю-Уральский ФАП</t>
  </si>
  <si>
    <t>Мамалаевский ФАП</t>
  </si>
  <si>
    <t>2-Зубочистенский ФАП</t>
  </si>
  <si>
    <t>Модульный ФАП с. Родничный Дол</t>
  </si>
  <si>
    <t>Донецкий ФАП (БМК)</t>
  </si>
  <si>
    <t>Кубанский ФАП</t>
  </si>
  <si>
    <t>ГБУЗ «Сакмарская РБ»</t>
  </si>
  <si>
    <t>Петропавловский фельдшерско-акушерский пункт</t>
  </si>
  <si>
    <t>Ждановский фельдшерско-акушерский пункт</t>
  </si>
  <si>
    <t>Ереминский фельдшерско-акушерский пункт</t>
  </si>
  <si>
    <t>Нижне-Чебеньковский фельдшерско-акушерский пункт</t>
  </si>
  <si>
    <t>Фельдшерско-акушерский пункт с.Степные Огни</t>
  </si>
  <si>
    <t>Чапаевский фельдшерско-акушерский пункт</t>
  </si>
  <si>
    <t>Украинский фельдшерско-акушерский пункт</t>
  </si>
  <si>
    <t>Тимашевский фельдшерско-акушерский пункт</t>
  </si>
  <si>
    <t>Орловский фельдшерско-акушерский пункт</t>
  </si>
  <si>
    <t>Марьевский фельдшерско-акушерский пункт</t>
  </si>
  <si>
    <t>Белоусовский фельдшерско-акушерский пункт</t>
  </si>
  <si>
    <t>Верхне-Чебеньковский фельдшерско-акушерский пункт</t>
  </si>
  <si>
    <t>Архиповский фельдшерско-акушерский пункт</t>
  </si>
  <si>
    <t>Фельдшерско-акушерский пункт с Первая Григорьевка</t>
  </si>
  <si>
    <t>Беловский фельдшерско-акушерский пункт</t>
  </si>
  <si>
    <t>ГБУЗ «Саракташская РБ»</t>
  </si>
  <si>
    <t>Елшанский ФАП</t>
  </si>
  <si>
    <t>Аблязовский ФАП</t>
  </si>
  <si>
    <t>Татарский Саракташский ФАП</t>
  </si>
  <si>
    <t>Новогафаровский ФАП</t>
  </si>
  <si>
    <t>Новомихайловский ФАП</t>
  </si>
  <si>
    <t>Нижнеаскаровский ФАП</t>
  </si>
  <si>
    <t>Карагузинский ФАП</t>
  </si>
  <si>
    <t>Андреевский ФАП</t>
  </si>
  <si>
    <t>Изяк-Никитинский ФАП</t>
  </si>
  <si>
    <t>Покурлейский ФАП</t>
  </si>
  <si>
    <t>Кондуровский ФАП</t>
  </si>
  <si>
    <t>Камышинский ФАП</t>
  </si>
  <si>
    <t>Кульчумовский ФАП</t>
  </si>
  <si>
    <t>Сунарчинский ФАП</t>
  </si>
  <si>
    <t>Биктимировский ФАП</t>
  </si>
  <si>
    <t>Надеждинский ФАП</t>
  </si>
  <si>
    <t>Островнинский ФАП</t>
  </si>
  <si>
    <t>Екатериновский ФАП</t>
  </si>
  <si>
    <t>Бурунчинский ФАП</t>
  </si>
  <si>
    <t>Старосокулакский ФАП</t>
  </si>
  <si>
    <t>Студенецкий ФАП</t>
  </si>
  <si>
    <t>Черноотрожский станционный ФАП</t>
  </si>
  <si>
    <t>Второй Александровский ФАП</t>
  </si>
  <si>
    <t>Каировский ФАП</t>
  </si>
  <si>
    <t>Кабанкинский ФАП</t>
  </si>
  <si>
    <t>Николаевский ФАП</t>
  </si>
  <si>
    <t>Александровский ФАП</t>
  </si>
  <si>
    <t>Новосокулакский ФАП</t>
  </si>
  <si>
    <t>Красногорский ФАП</t>
  </si>
  <si>
    <t>Шишминский ФАП</t>
  </si>
  <si>
    <t>Гавриловский ФАП</t>
  </si>
  <si>
    <t>Никитинский ФАП</t>
  </si>
  <si>
    <t>Первый Федоровский ФАП</t>
  </si>
  <si>
    <t>Спасский ФАП</t>
  </si>
  <si>
    <t>Воздвиженский ФАП</t>
  </si>
  <si>
    <t>Петровский ФАП</t>
  </si>
  <si>
    <t>Черкасский фельдшерско-акушерский пункт</t>
  </si>
  <si>
    <t>ГБУЗ «Северная РБ»</t>
  </si>
  <si>
    <t>Шабриновский ФАП</t>
  </si>
  <si>
    <t>Нижнечеляевский ФАП</t>
  </si>
  <si>
    <t>Ибряевский ФАП</t>
  </si>
  <si>
    <t>Мордово-Добринский ФАП</t>
  </si>
  <si>
    <t>Трифоновский ФАП</t>
  </si>
  <si>
    <t>Стародомосейкинский ФАП</t>
  </si>
  <si>
    <t>Новоборискинский ФАП</t>
  </si>
  <si>
    <t>Октябрьский ФАП</t>
  </si>
  <si>
    <t>Ремчуговский ФАП</t>
  </si>
  <si>
    <t>Большедорожный ФАП</t>
  </si>
  <si>
    <t>Кызыл Ярский ФАП</t>
  </si>
  <si>
    <t>Жмакинский ФАП</t>
  </si>
  <si>
    <t>Красноярский ФАП</t>
  </si>
  <si>
    <t>Кряжлинский ФАП</t>
  </si>
  <si>
    <t>Тургайский ФАП</t>
  </si>
  <si>
    <t>Секретарский ФАП</t>
  </si>
  <si>
    <t>Курско-Васильевский ФАП</t>
  </si>
  <si>
    <t>Русскокандызский ФАП</t>
  </si>
  <si>
    <t>Аксенкинский ФАП</t>
  </si>
  <si>
    <t>Староборискинский ФАП</t>
  </si>
  <si>
    <t>Бакаевский ФАП</t>
  </si>
  <si>
    <t>Соковский ФАП</t>
  </si>
  <si>
    <t>ГБУЗ «Ташлинская РБ»</t>
  </si>
  <si>
    <t>Курташинский ФАП</t>
  </si>
  <si>
    <t>Чернышовский ФАП</t>
  </si>
  <si>
    <t>Пустобаевский ФАП</t>
  </si>
  <si>
    <t>Новосельновский ФАП</t>
  </si>
  <si>
    <t>Чеботаревский ФАП</t>
  </si>
  <si>
    <t>Башировский ФАП</t>
  </si>
  <si>
    <t>Широковский ФАП</t>
  </si>
  <si>
    <t>ФАП отделения №2 п.Зерновой</t>
  </si>
  <si>
    <t>Жигалинский ФАП</t>
  </si>
  <si>
    <t>Майский ФАП</t>
  </si>
  <si>
    <t>Каменно-Имангуловский ФАП</t>
  </si>
  <si>
    <t>Иртекский ФАП</t>
  </si>
  <si>
    <t>Кандалинцевский ФАП</t>
  </si>
  <si>
    <t>Буренинский ФАП</t>
  </si>
  <si>
    <t>Кузьминский ФАП</t>
  </si>
  <si>
    <t>Шестаковский ФАП</t>
  </si>
  <si>
    <t>Шумаевский ФАП</t>
  </si>
  <si>
    <t>Коммунарский ФАП</t>
  </si>
  <si>
    <t>Луговской ФАП</t>
  </si>
  <si>
    <t>ФАП отделения №1 п.Восходящий</t>
  </si>
  <si>
    <t>Жирновский ФАП</t>
  </si>
  <si>
    <t>Прокуроновский ФАП</t>
  </si>
  <si>
    <t>Степановский ФАП</t>
  </si>
  <si>
    <t>ФАП отделения №3 п.Солнечный</t>
  </si>
  <si>
    <t>Ранневский ФАП</t>
  </si>
  <si>
    <t>Зареченский ФАП</t>
  </si>
  <si>
    <t>Бородинский ФАП</t>
  </si>
  <si>
    <t>Болдыревский ФАП</t>
  </si>
  <si>
    <t>Придолинный ФАП</t>
  </si>
  <si>
    <t>Вязовский ФАП</t>
  </si>
  <si>
    <t>Чернояровский ФАП</t>
  </si>
  <si>
    <t>Новокаменский ФАП</t>
  </si>
  <si>
    <t>Алексеевский ФАП</t>
  </si>
  <si>
    <t>Трудовской ФАП</t>
  </si>
  <si>
    <t>Кинделинский ФАП</t>
  </si>
  <si>
    <t>ГБУЗ «Тоцкая РБ»</t>
  </si>
  <si>
    <t>Сайфутдиновский ФАП</t>
  </si>
  <si>
    <t>Мананниковский ФАП</t>
  </si>
  <si>
    <t>Кундузлутамакский ФАП</t>
  </si>
  <si>
    <t>Рябинный ФАП</t>
  </si>
  <si>
    <t>Амерхановский ФАП</t>
  </si>
  <si>
    <t>Марковский ФАП</t>
  </si>
  <si>
    <t>Жидиловский ФАП</t>
  </si>
  <si>
    <t>Саиновский ФАП</t>
  </si>
  <si>
    <t>Задорожный ФАП</t>
  </si>
  <si>
    <t>Первомайский ФАП</t>
  </si>
  <si>
    <t>Логачевский ФАП</t>
  </si>
  <si>
    <t>Преображенский ФАП</t>
  </si>
  <si>
    <t>Невежкинский ФАП</t>
  </si>
  <si>
    <t>Приютинский ФАП</t>
  </si>
  <si>
    <t>Злобинский ФАП</t>
  </si>
  <si>
    <t>Ковыляевский ФАП</t>
  </si>
  <si>
    <t>Малоремизенский ФАП</t>
  </si>
  <si>
    <t>Павлоантоновский ФАП</t>
  </si>
  <si>
    <t>Медведский ФАП</t>
  </si>
  <si>
    <t>Молодежный ФАП</t>
  </si>
  <si>
    <t>ФАП поселка Верхнебузулукский</t>
  </si>
  <si>
    <t>Кирсановский ФАП</t>
  </si>
  <si>
    <t>ФАП поселка Пристанционный</t>
  </si>
  <si>
    <t>ГБУЗ «Тюльганская РБ»</t>
  </si>
  <si>
    <t>Стретинский ФАП</t>
  </si>
  <si>
    <t>Козловский ФАП</t>
  </si>
  <si>
    <t>Астрахановский ФАП</t>
  </si>
  <si>
    <t>Рудненский ФАП</t>
  </si>
  <si>
    <t>Давлеткуловский ФАП</t>
  </si>
  <si>
    <t>Романовский ФАП</t>
  </si>
  <si>
    <t>Благовещенский ФАП</t>
  </si>
  <si>
    <t>Ивановский ФАП</t>
  </si>
  <si>
    <t>Разномойский ФАП</t>
  </si>
  <si>
    <t>Алабердинский ФАП</t>
  </si>
  <si>
    <t>Екатеринославский ФАП</t>
  </si>
  <si>
    <t>Репьевский ФАП</t>
  </si>
  <si>
    <t>Владимировский ФАП</t>
  </si>
  <si>
    <t>Городецкий ФАП</t>
  </si>
  <si>
    <t>Нововасильевский ФАП</t>
  </si>
  <si>
    <t>ГБУЗ «Шарлыкская РБ»</t>
  </si>
  <si>
    <t>Перовский ФАП</t>
  </si>
  <si>
    <t>Покровский ФАП</t>
  </si>
  <si>
    <t>Урнякский ФАП</t>
  </si>
  <si>
    <t>Юзеевский ФАП</t>
  </si>
  <si>
    <t>Слоновский ФАП</t>
  </si>
  <si>
    <t>Колычевский ФАП</t>
  </si>
  <si>
    <t>Новоникольский ФАП</t>
  </si>
  <si>
    <t>Зерклинский ФАП</t>
  </si>
  <si>
    <t>Ялчкаевский ФАП</t>
  </si>
  <si>
    <t>Ратчинский ФАП</t>
  </si>
  <si>
    <t>Титовский ФАП</t>
  </si>
  <si>
    <t>Константиновский ФАП</t>
  </si>
  <si>
    <t>Парадеевский ФАП</t>
  </si>
  <si>
    <t>Илькульганский ФАП</t>
  </si>
  <si>
    <t>Мустафинский ФАП</t>
  </si>
  <si>
    <t>Новоархангеловский ФАП</t>
  </si>
  <si>
    <t>Казанский ФАП</t>
  </si>
  <si>
    <t>Кармальский ФАП</t>
  </si>
  <si>
    <t>СарманайскийФАП</t>
  </si>
  <si>
    <t>Дубровский ФАП</t>
  </si>
  <si>
    <t>Новомусинский ФАП</t>
  </si>
  <si>
    <t>ГАУЗ «БСМП» г.Новотроицка</t>
  </si>
  <si>
    <t>ФАП село Новоникольск</t>
  </si>
  <si>
    <t>ФАП село Губерля</t>
  </si>
  <si>
    <t>ФАП село Пригорное</t>
  </si>
  <si>
    <t>ФАП посёлок Аккермановка</t>
  </si>
  <si>
    <t>ФАП село Хабарное</t>
  </si>
  <si>
    <t>ГАУЗ «ББСМП им. академика Н.А. Семашко»</t>
  </si>
  <si>
    <t>Дубовый куст ФАП</t>
  </si>
  <si>
    <t>Булгаковский ФАП</t>
  </si>
  <si>
    <t>Опытный ФАП</t>
  </si>
  <si>
    <t>Никифоровский ФАП</t>
  </si>
  <si>
    <t>Новодубовский ФАП</t>
  </si>
  <si>
    <t>Кировский ФАП</t>
  </si>
  <si>
    <t>Партизанский ФАП</t>
  </si>
  <si>
    <t>Нижневязовский ФАП</t>
  </si>
  <si>
    <t>Воронцовский ФАП</t>
  </si>
  <si>
    <t>Рябцевский ФАП</t>
  </si>
  <si>
    <t>Новоказанский ФАП</t>
  </si>
  <si>
    <t>Краснослободский ФАП</t>
  </si>
  <si>
    <t>Каменносарминский ФАП</t>
  </si>
  <si>
    <t>Новотепловский ФАП</t>
  </si>
  <si>
    <t>Березовский ФАП</t>
  </si>
  <si>
    <t>Дмитриевский ФАП</t>
  </si>
  <si>
    <t>Елховский ФАП</t>
  </si>
  <si>
    <t>Алдаркинский ФАП</t>
  </si>
  <si>
    <t>Лисьеполянский ФАП</t>
  </si>
  <si>
    <t>Колтубанский ФАП (БМК)</t>
  </si>
  <si>
    <t>Твердиловский ФАП</t>
  </si>
  <si>
    <t>Новоелшанский ФАП</t>
  </si>
  <si>
    <t>Жилинский ФАП 2</t>
  </si>
  <si>
    <t>Липовский ФАП</t>
  </si>
  <si>
    <t>Перевозинский ФАП</t>
  </si>
  <si>
    <t>Троицкий ФАП</t>
  </si>
  <si>
    <t>Тупиковский ФАП 2</t>
  </si>
  <si>
    <t>Проскуринский ФАП</t>
  </si>
  <si>
    <t>Шахматовский ФАП</t>
  </si>
  <si>
    <t>Искровский ФАП</t>
  </si>
  <si>
    <t>Сухореченский ФАП 2</t>
  </si>
  <si>
    <t>Новоалександровский ФАП</t>
  </si>
  <si>
    <t>Палимовский ФАП</t>
  </si>
  <si>
    <t>ГАУЗ «OOКБ № 2»</t>
  </si>
  <si>
    <t>Фельдшерско-акушерский пункт "Чистые пруды"</t>
  </si>
  <si>
    <t>ГАУЗ «ГКБ № 1» г.Оренбурга</t>
  </si>
  <si>
    <t>Бердянка Красивая</t>
  </si>
  <si>
    <t>ГБУЗ «Абдулинская МБ»</t>
  </si>
  <si>
    <t>Африканский ФАП Матвеевской УБ</t>
  </si>
  <si>
    <t>ФАП Верхнекурмейский</t>
  </si>
  <si>
    <t>ФАП п.Лесной</t>
  </si>
  <si>
    <t>Егорьевский ФАП</t>
  </si>
  <si>
    <t>ФАП Бесединский</t>
  </si>
  <si>
    <t>Камышсадакский ФАП</t>
  </si>
  <si>
    <t>Новобогородский ФАП</t>
  </si>
  <si>
    <t>Авдеевский ФАП</t>
  </si>
  <si>
    <t>Булатовский ФАП</t>
  </si>
  <si>
    <t>Азаматовский ФАП Матвеевской УБ</t>
  </si>
  <si>
    <t>ФАП п.Высотный Матвеевской УБ</t>
  </si>
  <si>
    <t>Зериклинский ФАП</t>
  </si>
  <si>
    <t>Емантаевский ФАП</t>
  </si>
  <si>
    <t>Искринский ФАП</t>
  </si>
  <si>
    <t>Большесурметский ФАП</t>
  </si>
  <si>
    <t>Исайкинский ФАП</t>
  </si>
  <si>
    <t>Александровский ФАП Матвеевской УБ</t>
  </si>
  <si>
    <t>Равнинный ФАП</t>
  </si>
  <si>
    <t>Верхненовокутлумбетьевский ФАП Матвеевской УБ</t>
  </si>
  <si>
    <t>Тимошкинский ФАП Матвеевской УБ</t>
  </si>
  <si>
    <t>Борискинский ФАП Матвеевской УБ</t>
  </si>
  <si>
    <t>Максимовский ФАП</t>
  </si>
  <si>
    <t>Борисовский ФАП</t>
  </si>
  <si>
    <t>Абдрахмановский ФАП</t>
  </si>
  <si>
    <t>Нижнекурмейский ФАП</t>
  </si>
  <si>
    <t>Новоашировский ФАП Матвеевской УБ</t>
  </si>
  <si>
    <t>Малосурметский ФАП</t>
  </si>
  <si>
    <t>ФАП Нижне-Кузлинский</t>
  </si>
  <si>
    <t>Николькинский ФАП</t>
  </si>
  <si>
    <t>Семеновский ФАП</t>
  </si>
  <si>
    <t>Кузькинский ФАП Матвеевской УБ</t>
  </si>
  <si>
    <t>Емельяновский ФАП Матвеевской УБ</t>
  </si>
  <si>
    <t>Новоузелинский ФАП Матвеевской УБ</t>
  </si>
  <si>
    <t>Кульчумский ФАП Матвеевской участковой больницы</t>
  </si>
  <si>
    <t>Старошалтинский ФАП</t>
  </si>
  <si>
    <t>ФАП Ключевский</t>
  </si>
  <si>
    <t>Староякуповский ФАП Матвеевской УБ</t>
  </si>
  <si>
    <t>Тирис-Усмановский ФАП</t>
  </si>
  <si>
    <t>Ефремово-Зыковский ФАП</t>
  </si>
  <si>
    <t>Чеганлинский ФАП</t>
  </si>
  <si>
    <t>Фадеевский ФАП</t>
  </si>
  <si>
    <t>Новожедринский ФАП Матвеевской УБ</t>
  </si>
  <si>
    <t>Старокутлумбетьевский ФАП Матвеевской участковой больницы</t>
  </si>
  <si>
    <t>ФАП Артемьевский</t>
  </si>
  <si>
    <t>Дюсметьевский ФАП</t>
  </si>
  <si>
    <t>Староашировский ФАП Матвеевской участковой больницы</t>
  </si>
  <si>
    <t>Новоякуповский ФАП</t>
  </si>
  <si>
    <t>Демский ФАП</t>
  </si>
  <si>
    <t>Наурузовский ФАП</t>
  </si>
  <si>
    <t>ГБУЗ «Восточная территориальная МБ»</t>
  </si>
  <si>
    <t>ФАП с.Корсунский</t>
  </si>
  <si>
    <t>ФАП с.Истемис</t>
  </si>
  <si>
    <t>ФАП с.Караганда</t>
  </si>
  <si>
    <t>ФАП п.Кумак</t>
  </si>
  <si>
    <t>ФАП п. Коскуль</t>
  </si>
  <si>
    <t>ФАП п.Актюбинский</t>
  </si>
  <si>
    <t>ФАП п.Целинный</t>
  </si>
  <si>
    <t>ФАП п.Первомайский</t>
  </si>
  <si>
    <t>ФАП с.Богоявленка</t>
  </si>
  <si>
    <t>ФАП п.Степной</t>
  </si>
  <si>
    <t>ФАП с.Акжарское</t>
  </si>
  <si>
    <t>ФАП с.Домбаровка</t>
  </si>
  <si>
    <t>ФАП с Ащебутак</t>
  </si>
  <si>
    <t>ФАП п.Новосельский</t>
  </si>
  <si>
    <t>ФАП п.Комарово</t>
  </si>
  <si>
    <t>ФАП с.Еленовка</t>
  </si>
  <si>
    <t>ГАУЗ «Соль-Илецкая МБ»</t>
  </si>
  <si>
    <t>ФАП П.Новоодесский</t>
  </si>
  <si>
    <t>Смирновский ФАП</t>
  </si>
  <si>
    <t>ФАП с. Сухоречка</t>
  </si>
  <si>
    <t>ФАП п.Нагумановка</t>
  </si>
  <si>
    <t>Беляевский ФАП</t>
  </si>
  <si>
    <t>ФАП п.Покровка</t>
  </si>
  <si>
    <t>Егинсайский ФАП</t>
  </si>
  <si>
    <t>ФАП п.Карповка</t>
  </si>
  <si>
    <t>ФАП д. Возрождение</t>
  </si>
  <si>
    <t>ФАП ст. Цвиллинга</t>
  </si>
  <si>
    <t>Михайловский ФАП</t>
  </si>
  <si>
    <t>ФАП п.Васильевка</t>
  </si>
  <si>
    <t>ФАП ст. Маячная</t>
  </si>
  <si>
    <t>Мещеряковский ФАП</t>
  </si>
  <si>
    <t>ФАП с. Казанка</t>
  </si>
  <si>
    <t>Фельдшерско-акушерский пункт села Новоуспеновка</t>
  </si>
  <si>
    <t>Ащебутакский ФАП</t>
  </si>
  <si>
    <t>ФАП с.Советское</t>
  </si>
  <si>
    <t>Фельдшерско-акушерский пункт поселка Новогригорьевка</t>
  </si>
  <si>
    <t>Фельдшерско-акушерский пункт с. Дружбы</t>
  </si>
  <si>
    <t>Фельдшерско-акушерский пункт села Покровка</t>
  </si>
  <si>
    <t>ФАП села Дивнополье</t>
  </si>
  <si>
    <t>Фельдшерско-акушерский пункт села Шаповалово</t>
  </si>
  <si>
    <t>Фельдшерско-акушерский пункт села Весёлый Первый</t>
  </si>
  <si>
    <t>ФАП п.Федоровка</t>
  </si>
  <si>
    <t>Кумакский ФАП</t>
  </si>
  <si>
    <t>Фельдшерско-акушерский пункт пос. Каракудук</t>
  </si>
  <si>
    <t>ФАП с. Карасай</t>
  </si>
  <si>
    <t>ФАП с.Шкуновка</t>
  </si>
  <si>
    <t>Фельдшерско-акушерский пункт села Новоилецк</t>
  </si>
  <si>
    <t>Фельдшерско-акушерский пункт Кирпичный завод</t>
  </si>
  <si>
    <t>Боевогорский ФАП</t>
  </si>
  <si>
    <t>ФАП п.Кайракты</t>
  </si>
  <si>
    <t>Фельдшерско-акушерский пункт села Новопавловка</t>
  </si>
  <si>
    <t>Трудовой ФАП</t>
  </si>
  <si>
    <t>Фельдшерско-акушерский пункт села Линевка</t>
  </si>
  <si>
    <t>ФАП с. Угольное</t>
  </si>
  <si>
    <t>Ветлянский ФАП</t>
  </si>
  <si>
    <t>Фельдшерско-акушерский пукт с. Первомайское</t>
  </si>
  <si>
    <t>Изобильненский ФАП</t>
  </si>
  <si>
    <t>Фельдшерско-акушерский пункт села Тамар-Уткуль</t>
  </si>
  <si>
    <t>Фельдшерско-акушерский пункт села Сагарчин</t>
  </si>
  <si>
    <t>Саратовский ФАП</t>
  </si>
  <si>
    <t>Фельдшерско-акушерский пункт поселка Шахтный</t>
  </si>
  <si>
    <t>Григорьевский ФАП</t>
  </si>
  <si>
    <t>ГБУЗ «Сорочинская МБ»</t>
  </si>
  <si>
    <t>Фельдшерско-акушерский пункт Юринский</t>
  </si>
  <si>
    <t>ФАП с. Надежденка</t>
  </si>
  <si>
    <t>ФАП сСлободка</t>
  </si>
  <si>
    <t>Фельдшерско-акушерский пункт Фрунзенский</t>
  </si>
  <si>
    <t>ФАП с.Березовка</t>
  </si>
  <si>
    <t>Фельдшерско-акушерский пункт Утеево</t>
  </si>
  <si>
    <t>ФАП сРощино</t>
  </si>
  <si>
    <t>Фельдшерско-акушерский пункт Вознесенка</t>
  </si>
  <si>
    <t>Фельдшерско-акушерский пункт Новопетровка</t>
  </si>
  <si>
    <t>ФАП с.Янтарное</t>
  </si>
  <si>
    <t>ФАП с.Спасское</t>
  </si>
  <si>
    <t>ФАП с.Сборовский</t>
  </si>
  <si>
    <t>ФАП с.Покровка</t>
  </si>
  <si>
    <t>Фельдшерско-акушерский пункт Малоюлдашево</t>
  </si>
  <si>
    <t>Фельдшерско-акушерский пункт Ибряево</t>
  </si>
  <si>
    <t>Фельдшерско-акушерский пункт Яиково</t>
  </si>
  <si>
    <t>Фельдшерско-акушерский пункт Верхнеильясово</t>
  </si>
  <si>
    <t>Фельдшерско-акушерский пункт Нижнеильясово</t>
  </si>
  <si>
    <t>Фельдшерско-акушерский пункт Залесово</t>
  </si>
  <si>
    <t>ФАП 1-Михайловка</t>
  </si>
  <si>
    <t>Фельдшерско-акушерский пункт Староникольское</t>
  </si>
  <si>
    <t>Фельдшерско-акушерский пункт Юлты</t>
  </si>
  <si>
    <t>Фельдшерско-акушерский пункт Грачевка</t>
  </si>
  <si>
    <t>Фельдшерско-акушерский пункт Бахтиярово</t>
  </si>
  <si>
    <t>Фельдшерско-акушерский пункт Калтан</t>
  </si>
  <si>
    <t>ФАП с.Новобелогорка</t>
  </si>
  <si>
    <t>Фельдшерско-акушерский пункт Юговка</t>
  </si>
  <si>
    <t>ФАП с 2-Ивановка</t>
  </si>
  <si>
    <t>Фельдшерско-акушерский пункт Преображенка</t>
  </si>
  <si>
    <t>Фельдшерско-акушерский пункт Пролетарка (модульный)</t>
  </si>
  <si>
    <t>Фельдшерско-акушерский пункт Кристалка</t>
  </si>
  <si>
    <t>ФАП с. Матвеевка</t>
  </si>
  <si>
    <t>Фельдшерско-акушерский пункт Новоюласка</t>
  </si>
  <si>
    <t>Фельдшерско-акушерский пункт Староюлдашево</t>
  </si>
  <si>
    <t>ФАП с.Первокрасное</t>
  </si>
  <si>
    <t>ФАП с.Романовка</t>
  </si>
  <si>
    <t>ФАП с. Троицкое</t>
  </si>
  <si>
    <t>Фельдшерско-акушерский пункт Ишалка</t>
  </si>
  <si>
    <t>Фельдшерско-акушерский пункт Красиково</t>
  </si>
  <si>
    <t>ФАП с.Уран</t>
  </si>
  <si>
    <t>ФАП п. Октябрьский</t>
  </si>
  <si>
    <t>ФАП п. Свердловский</t>
  </si>
  <si>
    <t>ФАП с.Пронькино</t>
  </si>
  <si>
    <t>ФАП 2-Михайловка</t>
  </si>
  <si>
    <t>ФАП с.Федоровка</t>
  </si>
  <si>
    <t>Фельдшерско-акушерский пункт Кинзелька</t>
  </si>
  <si>
    <t>ФАП с.Николаевка</t>
  </si>
  <si>
    <t>ФАП Гамалеевка-1</t>
  </si>
  <si>
    <t>ФАП с. Толкаевка</t>
  </si>
  <si>
    <t>Фельдшерско-акушерский пункт Токский</t>
  </si>
  <si>
    <t>Фельдшерско-акушерский пункт Подольск</t>
  </si>
  <si>
    <t>ГБУЗ «ГБ» г.Бугуруслана</t>
  </si>
  <si>
    <t>Саловский ФАП</t>
  </si>
  <si>
    <t>Вишневский ФАП</t>
  </si>
  <si>
    <t>НижнеПавлушкинский ФАП</t>
  </si>
  <si>
    <t>Передовский ФАП</t>
  </si>
  <si>
    <t>Верхнепавлушкинский ФАП</t>
  </si>
  <si>
    <t>Рабочий ФАП</t>
  </si>
  <si>
    <t>Коптяжевский ФАП</t>
  </si>
  <si>
    <t>Старо-Узелинский ФАП</t>
  </si>
  <si>
    <t>Лукинский ФАП</t>
  </si>
  <si>
    <t>Бестужевский ФАП</t>
  </si>
  <si>
    <t>Кокошеевский ФАП</t>
  </si>
  <si>
    <t>ФАП п. Озеровка</t>
  </si>
  <si>
    <t>М-Бугурусланский ФАП</t>
  </si>
  <si>
    <t>Старо-Тюринский ФАП</t>
  </si>
  <si>
    <t>Русско-Боклинский ФАП</t>
  </si>
  <si>
    <t>Полибинский ФАП</t>
  </si>
  <si>
    <t>Нуштайкинский ФАП</t>
  </si>
  <si>
    <t>Нойкинский ФАП</t>
  </si>
  <si>
    <t>Пронькинский ФАП</t>
  </si>
  <si>
    <t>Пониклинский ФАП</t>
  </si>
  <si>
    <t>Баймаковский ФАП</t>
  </si>
  <si>
    <t>Аксаковский ФАП</t>
  </si>
  <si>
    <t>Завьяловский ФАП</t>
  </si>
  <si>
    <t>Благодаровский ФАП</t>
  </si>
  <si>
    <t>Кирюшкинский ФАП</t>
  </si>
  <si>
    <t>Елатомский ФАП</t>
  </si>
  <si>
    <t>ГАУЗ «ГБ» г. Орска</t>
  </si>
  <si>
    <t>ФАП пос. Мирный</t>
  </si>
  <si>
    <t>ФАП с. Ора</t>
  </si>
  <si>
    <t>ФАП с. Тукай</t>
  </si>
  <si>
    <t>ФАП пос. Новоказачий</t>
  </si>
  <si>
    <t>ФАП с. Крыловка</t>
  </si>
  <si>
    <t>ФАП с. Ударник</t>
  </si>
  <si>
    <t>ГАУЗ «Ириклинская РБ»</t>
  </si>
  <si>
    <t>Карабутакский ФАП</t>
  </si>
  <si>
    <t>Жуламансайский ФАП</t>
  </si>
  <si>
    <t>Новосевастопольский фельдшерско-акушерский пункт</t>
  </si>
  <si>
    <t>Большестепной фельдшерско-акушерский пункт</t>
  </si>
  <si>
    <t>Березовский фельдшерско-акушерский пункт Кваркенского филиала</t>
  </si>
  <si>
    <t>Сосновский фельдшерско-акушерский пункт Кваркенского филиала</t>
  </si>
  <si>
    <t>Айдырлинский фельдшерско-акушерский пункт Адамовский филиал</t>
  </si>
  <si>
    <t>Энбекши фельдшерско-акушерский пункт Адамовский филиал</t>
  </si>
  <si>
    <t>Мещеряковка фельдшерско-акушерский пункт Адамовский филиал</t>
  </si>
  <si>
    <t>Лужковский фельдшерско-акушерский пункт</t>
  </si>
  <si>
    <t>Джасай фельдшерско-акушерский пункт Адамовский филиал</t>
  </si>
  <si>
    <t>Скалистый фельдшерско-акушерский пункт</t>
  </si>
  <si>
    <t>Нововиницк фельдшерско-акушерский пункт Адамовский филиал</t>
  </si>
  <si>
    <t>Обильный фельдшерско-акушерский пункт</t>
  </si>
  <si>
    <t>Можаровский фельдшерско-акушерский пункт</t>
  </si>
  <si>
    <t>Речной фельдшерско-акушерский пункт Адамовский филиал</t>
  </si>
  <si>
    <t>Слюдяной фельдшерско-акушерский пункт Адамовский филиал</t>
  </si>
  <si>
    <t>Кусем фельдшерско-акушерский пункт Адамовский филиал</t>
  </si>
  <si>
    <t>Каменецкий фельдшерско-акушерский пункт</t>
  </si>
  <si>
    <t>Октябрьский фельдшерско-акушерский пункт Кваркенского филиала</t>
  </si>
  <si>
    <t>Тасбулакский фельдшерско-акушерский пункт</t>
  </si>
  <si>
    <t>Красноуральский фельдшерско-акушерский пункт</t>
  </si>
  <si>
    <t>Максим Горький фельдшерско-акушерский пункт Кваркенского филиала</t>
  </si>
  <si>
    <t>Майский фельдшерско-акушерский пункт Кваркенского филиала</t>
  </si>
  <si>
    <t>Белополье фельдшерско-акушерский пункт Адамовский филиал</t>
  </si>
  <si>
    <t>Таналыкский фельдшерско-акушерский пункт Кваркенского филиала</t>
  </si>
  <si>
    <t>Новооренбургский фельдшерско-акушерский пункт Кваркенского филиала</t>
  </si>
  <si>
    <t>Зеленодольский фельдшерско-акушерский пункт Кваркенского филиала</t>
  </si>
  <si>
    <t>Андреевка фельдшерско-акушерский пункт Адамовский филиал</t>
  </si>
  <si>
    <t>Нижняя Кийма фельдшерско-акушерский пункт Адамовский филиал</t>
  </si>
  <si>
    <t>Екатериновский фельдшерско-акушерский пункт Кваркенского филиала</t>
  </si>
  <si>
    <t>Юбилейный фельдшерско-акушерский пункт Адамовский филиал</t>
  </si>
  <si>
    <t>Джарлинский фельдшерско-акушерский пункт Адамовский филиал</t>
  </si>
  <si>
    <t>Просторы фельдшерско-акушерский пункт Кваркенского филиала</t>
  </si>
  <si>
    <t>Караганский фельдшерско-акушерский пункт</t>
  </si>
  <si>
    <t>Горьковский фельдшерско-акушерский пункт</t>
  </si>
  <si>
    <t>Приморский фельдшерско-акушерский пункт Кваркенского филиала</t>
  </si>
  <si>
    <t>Айдырлинский фельдшерско-акушерский пункт Кваркенского филиала</t>
  </si>
  <si>
    <t>Совхозный фельдшерско-акушерский пункт Адамовский филиал</t>
  </si>
  <si>
    <t>Будамшинский фельдшерско-акушерский пункт</t>
  </si>
  <si>
    <t>Добровольский фельдшерско-акушерский пункт</t>
  </si>
  <si>
    <t>Аниховка фельдшерско-акушерский пункт Адамовский филиал</t>
  </si>
  <si>
    <t>Аландский фельдшерско-акушерский пункт Кваркенского филиала</t>
  </si>
  <si>
    <t>Майский фельдшерско-акушерский пункт Адамовский филиал</t>
  </si>
  <si>
    <t>Кировский фельдшерско-акушерский пункт Кваркенского филиала</t>
  </si>
  <si>
    <t>Брацлавка фельдшерско-акушерский пункт Адамовский филиал</t>
  </si>
  <si>
    <t>Гранитный фельдшерско-акушерский пункт</t>
  </si>
  <si>
    <t>Кумакский фельдшерско-акушерский пункт</t>
  </si>
  <si>
    <t>Новоорский фельдшерско-акушерский пункт</t>
  </si>
  <si>
    <t>Итого</t>
  </si>
  <si>
    <t>* - размер финансового обеспечения на год по условиям,  действующим в текущем периоде</t>
  </si>
  <si>
    <t xml:space="preserve">** - размер финансового обеспечения на год с учетом изменений </t>
  </si>
  <si>
    <t>Приложение 2.14
к Тарифному соглашению в системе ОМС 
Оренбургской области на 2025 год 
от "27" декабря 2024 г.</t>
  </si>
  <si>
    <t>Соответствие порядку оказания первичной МСП взрослому населению</t>
  </si>
  <si>
    <t xml:space="preserve">Приложение 2.16
к Тарифному соглашению в системе ОМС 
Оренбургской области на 2025 год 
от " 27 " декабря 2024 г. </t>
  </si>
  <si>
    <t>Показатели результативности деятельности медицинских организаций, оказывающих медицинскую помощь 
в амбулаторных условиях общетерапевтического профиля в 2025 году</t>
  </si>
  <si>
    <r>
      <rPr>
        <b/>
        <sz val="9"/>
        <rFont val="Times New Roman"/>
        <family val="1"/>
        <charset val="204"/>
      </rPr>
      <t>№ в соотв. с приказом
№ 44н</t>
    </r>
  </si>
  <si>
    <t>Наименование показателя</t>
  </si>
  <si>
    <t>Предположительный результат</t>
  </si>
  <si>
    <t>Индикаторы выполнения показателя</t>
  </si>
  <si>
    <t>Формула расчета</t>
  </si>
  <si>
    <t>Единицы измерения</t>
  </si>
  <si>
    <t>Источник</t>
  </si>
  <si>
    <t>Макс, балл</t>
  </si>
  <si>
    <t>Блок 1. Взрослое население (в возрасте 18 лет и старше), профиль «терапия»</t>
  </si>
  <si>
    <r>
      <rPr>
        <b/>
        <sz val="9"/>
        <rFont val="Times New Roman"/>
        <family val="1"/>
      </rPr>
      <t>Оценка эффективности профилактических мероприятий</t>
    </r>
  </si>
  <si>
    <r>
      <rPr>
        <sz val="9"/>
        <rFont val="Times New Roman"/>
        <family val="1"/>
      </rPr>
      <t>Доля лиц в возрасте от 18 до 39 лет, не прошедших в течение последних двух лет профилактический медицинский осмотр или диспансеризацию, от общего числа прикрепленного населения этой возрастной группы. (D</t>
    </r>
    <r>
      <rPr>
        <sz val="6.5"/>
        <rFont val="Times New Roman"/>
        <family val="1"/>
      </rPr>
      <t>18–39</t>
    </r>
    <r>
      <rPr>
        <sz val="9"/>
        <rFont val="Times New Roman"/>
        <family val="1"/>
        <charset val="204"/>
      </rPr>
      <t>)</t>
    </r>
  </si>
  <si>
    <r>
      <rPr>
        <sz val="9"/>
        <rFont val="Times New Roman"/>
        <family val="1"/>
      </rPr>
      <t>Уменьшение показателя за период по отношению к показателю за предыдущий период</t>
    </r>
  </si>
  <si>
    <r>
      <rPr>
        <b/>
        <sz val="9"/>
        <rFont val="Times New Roman"/>
        <family val="1"/>
      </rPr>
      <t xml:space="preserve">Для медицинских организаций, значение показателя которых выше среднего значения по субъекту Российской Федерации*: </t>
    </r>
    <r>
      <rPr>
        <sz val="9"/>
        <rFont val="Times New Roman"/>
        <family val="1"/>
      </rPr>
      <t xml:space="preserve">Уменьшение ≥ 3% - 3 балла;
</t>
    </r>
    <r>
      <rPr>
        <sz val="9"/>
        <rFont val="Times New Roman"/>
        <family val="1"/>
      </rPr>
      <t xml:space="preserve">Уменьшение ≥ 2% - 2 балла;
</t>
    </r>
    <r>
      <rPr>
        <sz val="9"/>
        <rFont val="Times New Roman"/>
        <family val="1"/>
      </rPr>
      <t xml:space="preserve">Уменьшение &lt; 2% - 1 балл.
</t>
    </r>
    <r>
      <rPr>
        <b/>
        <sz val="9"/>
        <rFont val="Times New Roman"/>
        <family val="1"/>
      </rPr>
      <t xml:space="preserve">Для медицинских организаций, значение показателя которых равно или ниже среднего значения по субъекту Российской Федерации:
</t>
    </r>
    <r>
      <rPr>
        <sz val="9"/>
        <rFont val="Times New Roman"/>
        <family val="1"/>
      </rPr>
      <t xml:space="preserve">При условии снижения по сравнению с предыдущим периодом или достижения минимально возможного значения показателя - 3 балла;
</t>
    </r>
    <r>
      <rPr>
        <sz val="9"/>
        <rFont val="Times New Roman"/>
        <family val="1"/>
      </rPr>
      <t>В иных случаях - 2 балла.</t>
    </r>
  </si>
  <si>
    <r>
      <rPr>
        <sz val="7"/>
        <rFont val="Times New Roman"/>
        <family val="1"/>
      </rPr>
      <t xml:space="preserve">
</t>
    </r>
    <r>
      <rPr>
        <sz val="9"/>
        <rFont val="Times New Roman"/>
        <family val="1"/>
      </rPr>
      <t>где: 
S</t>
    </r>
    <r>
      <rPr>
        <vertAlign val="subscript"/>
        <sz val="9"/>
        <rFont val="Times New Roman"/>
        <family val="1"/>
      </rPr>
      <t>18–39</t>
    </r>
    <r>
      <rPr>
        <sz val="9"/>
        <rFont val="Times New Roman"/>
        <family val="1"/>
      </rPr>
      <t xml:space="preserve"> - число лиц в возрасте от 18 до 39 лет (включительно), прошедших профилактический медицинский осмотр или диспансеризацию за период;
P</t>
    </r>
    <r>
      <rPr>
        <vertAlign val="subscript"/>
        <sz val="9"/>
        <rFont val="Times New Roman"/>
        <family val="1"/>
      </rPr>
      <t>18–39</t>
    </r>
    <r>
      <rPr>
        <sz val="9"/>
        <rFont val="Times New Roman"/>
        <family val="1"/>
      </rPr>
      <t xml:space="preserve"> - число прикрепленных лиц к медицинской организации в возрасте от 18 до 39 лет (включительно), среднее значение за период.</t>
    </r>
  </si>
  <si>
    <r>
      <rPr>
        <sz val="9"/>
        <rFont val="Times New Roman"/>
        <family val="1"/>
      </rPr>
      <t>Процент</t>
    </r>
  </si>
  <si>
    <r>
      <rPr>
        <sz val="9"/>
        <rFont val="Times New Roman"/>
        <family val="1"/>
      </rPr>
      <t xml:space="preserve">Отбор информации для расчета показателей осуществляется по полям реестра формата Д3 "Файл со сведениями об оказанной медицинской помощи при диспансеризации":
</t>
    </r>
    <r>
      <rPr>
        <sz val="9"/>
        <rFont val="Times New Roman"/>
        <family val="1"/>
      </rPr>
      <t xml:space="preserve">- дата окончания лечения;
</t>
    </r>
    <r>
      <rPr>
        <sz val="9"/>
        <rFont val="Times New Roman"/>
        <family val="1"/>
      </rPr>
      <t xml:space="preserve">- цель посещения;
</t>
    </r>
    <r>
      <rPr>
        <sz val="9"/>
        <rFont val="Times New Roman"/>
        <family val="1"/>
      </rPr>
      <t xml:space="preserve">- дата рождения.
</t>
    </r>
    <r>
      <rPr>
        <sz val="9"/>
        <rFont val="Times New Roman"/>
        <family val="1"/>
      </rPr>
      <t>Источник информации о прикреплении лиц к медицинской организации – ФЕРЗЛ</t>
    </r>
  </si>
  <si>
    <r>
      <rPr>
        <sz val="9"/>
        <rFont val="Times New Roman"/>
        <family val="1"/>
      </rPr>
      <t>Доля лиц в возрасте от 40 до 65 лет, не прошедших в течение последних
двух лет профилактический медицинский осмотр или диспансеризацию, от общего числа прикрепленного населения этой возрастной группы. (D</t>
    </r>
    <r>
      <rPr>
        <sz val="6.5"/>
        <rFont val="Times New Roman"/>
        <family val="1"/>
      </rPr>
      <t>40–65</t>
    </r>
    <r>
      <rPr>
        <sz val="9"/>
        <rFont val="Times New Roman"/>
        <family val="1"/>
        <charset val="204"/>
      </rPr>
      <t>)</t>
    </r>
  </si>
  <si>
    <r>
      <rPr>
        <b/>
        <sz val="9"/>
        <rFont val="Times New Roman"/>
        <family val="1"/>
      </rPr>
      <t xml:space="preserve">Для медицинских организаций, значение показателя которых выше среднего значения по субъекту Российской Федерации: </t>
    </r>
    <r>
      <rPr>
        <sz val="9"/>
        <rFont val="Times New Roman"/>
        <family val="1"/>
      </rPr>
      <t xml:space="preserve">Уменьшение ≥ 3% - 3 балла;
</t>
    </r>
    <r>
      <rPr>
        <sz val="9"/>
        <rFont val="Times New Roman"/>
        <family val="1"/>
      </rPr>
      <t xml:space="preserve">Уменьшение ≥ 2% - 2 балла;
</t>
    </r>
    <r>
      <rPr>
        <sz val="9"/>
        <rFont val="Times New Roman"/>
        <family val="1"/>
      </rPr>
      <t xml:space="preserve">Уменьшение &lt; 2% - 1 балл.
</t>
    </r>
    <r>
      <rPr>
        <b/>
        <sz val="9"/>
        <rFont val="Times New Roman"/>
        <family val="1"/>
      </rPr>
      <t xml:space="preserve">Для медицинских организаций, значение показателя которых равно или ниже среднего значения по субъекту Российской Федерации:
</t>
    </r>
    <r>
      <rPr>
        <sz val="9"/>
        <rFont val="Times New Roman"/>
        <family val="1"/>
      </rPr>
      <t xml:space="preserve">При условии снижения по сравнению с предыдущим периодом или достижения минимально возможного значения показателя - 3 балла;
</t>
    </r>
    <r>
      <rPr>
        <sz val="9"/>
        <rFont val="Times New Roman"/>
        <family val="1"/>
      </rPr>
      <t>В иных случаях - 2 балла.</t>
    </r>
  </si>
  <si>
    <r>
      <rPr>
        <sz val="7"/>
        <rFont val="Times New Roman"/>
        <family val="1"/>
      </rPr>
      <t xml:space="preserve">
</t>
    </r>
    <r>
      <rPr>
        <sz val="9"/>
        <rFont val="Times New Roman"/>
        <family val="1"/>
      </rPr>
      <t>где:
S</t>
    </r>
    <r>
      <rPr>
        <vertAlign val="subscript"/>
        <sz val="9"/>
        <rFont val="Times New Roman"/>
        <family val="1"/>
      </rPr>
      <t>40–6</t>
    </r>
    <r>
      <rPr>
        <sz val="9"/>
        <rFont val="Times New Roman"/>
        <family val="1"/>
      </rPr>
      <t xml:space="preserve">   - число лиц в возрасте от 40 до 65 лет (включительно), прошедших профилактический медицинский осмотр или диспансеризацию за период;
P</t>
    </r>
    <r>
      <rPr>
        <vertAlign val="subscript"/>
        <sz val="9"/>
        <rFont val="Times New Roman"/>
        <family val="1"/>
      </rPr>
      <t>40–6</t>
    </r>
    <r>
      <rPr>
        <sz val="9"/>
        <rFont val="Times New Roman"/>
        <family val="1"/>
      </rPr>
      <t xml:space="preserve">   - число прикрепленных лиц к медицинской организации в возрасте от 40 до 65 лет (включительно), среднее значение за период.</t>
    </r>
  </si>
  <si>
    <r>
      <rPr>
        <sz val="9"/>
        <rFont val="Times New Roman"/>
        <family val="1"/>
      </rPr>
      <t>Доля взрослых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 (D</t>
    </r>
    <r>
      <rPr>
        <vertAlign val="subscript"/>
        <sz val="9"/>
        <rFont val="Times New Roman"/>
        <family val="1"/>
      </rPr>
      <t>БСК</t>
    </r>
    <r>
      <rPr>
        <sz val="9"/>
        <rFont val="Times New Roman"/>
        <family val="1"/>
      </rPr>
      <t>)</t>
    </r>
  </si>
  <si>
    <r>
      <rPr>
        <sz val="9"/>
        <rFont val="Times New Roman"/>
        <family val="1"/>
      </rPr>
      <t>Прирост показателя за период по отношению к показателю за предыдущий период</t>
    </r>
  </si>
  <si>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10% - 2 балла.
</t>
    </r>
    <r>
      <rPr>
        <sz val="9"/>
        <rFont val="Times New Roman"/>
        <family val="1"/>
      </rPr>
      <t xml:space="preserve">Прирост ≥ 5% - 1 балл;
</t>
    </r>
    <r>
      <rPr>
        <sz val="9"/>
        <rFont val="Times New Roman"/>
        <family val="1"/>
      </rPr>
      <t xml:space="preserve">Прирост &lt; 5% - 0 баллов.
</t>
    </r>
    <r>
      <rPr>
        <b/>
        <sz val="9"/>
        <rFont val="Times New Roman"/>
        <family val="1"/>
      </rPr>
      <t xml:space="preserve">Для медицинских организаций, значение показателя которых равно или выше среднего по субъекту Российской Федерации:
</t>
    </r>
    <r>
      <rPr>
        <sz val="9"/>
        <rFont val="Times New Roman"/>
        <family val="1"/>
      </rPr>
      <t xml:space="preserve">При условии прироста по сравнению с предыдущим периодом или достижения максимально возможного значения показателя - 2 балла;
</t>
    </r>
    <r>
      <rPr>
        <sz val="9"/>
        <rFont val="Times New Roman"/>
        <family val="1"/>
      </rPr>
      <t>В иных случаях – 1 балл.</t>
    </r>
  </si>
  <si>
    <r>
      <t xml:space="preserve">
где:
BSKдисп - число взрослых с болезнями системы кровообращения, выявленными впервые при профилактическом медицинском осмотре или диспансеризации за период;
BSKвп - общее число взрослых пациентов с впервые в жизни установленным диагнозом, относящимся к болезням системы кровообращения, за период.
</t>
    </r>
    <r>
      <rPr>
        <b/>
        <sz val="9"/>
        <rFont val="Times New Roman"/>
        <family val="1"/>
      </rPr>
      <t>Коды МКБ</t>
    </r>
    <r>
      <rPr>
        <sz val="9"/>
        <rFont val="Times New Roman"/>
        <family val="1"/>
      </rPr>
      <t xml:space="preserve">:
</t>
    </r>
    <r>
      <rPr>
        <b/>
        <sz val="9"/>
        <rFont val="Times New Roman"/>
        <family val="1"/>
      </rPr>
      <t xml:space="preserve">I00 - I99 </t>
    </r>
    <r>
      <rPr>
        <sz val="9"/>
        <rFont val="Times New Roman"/>
        <family val="1"/>
      </rPr>
      <t xml:space="preserve">– Болезни системы кровообращения
</t>
    </r>
    <r>
      <rPr>
        <b/>
        <sz val="9"/>
        <rFont val="Times New Roman"/>
        <family val="1"/>
      </rPr>
      <t xml:space="preserve">Q20 - Q28 </t>
    </r>
    <r>
      <rPr>
        <sz val="9"/>
        <rFont val="Times New Roman"/>
        <family val="1"/>
      </rPr>
      <t>– Врожденные аномалии [пороки развития] системы кровообращения</t>
    </r>
  </si>
  <si>
    <r>
      <rPr>
        <sz val="9"/>
        <rFont val="Times New Roman"/>
        <family val="1"/>
      </rPr>
      <t xml:space="preserve">Расчет показателя осуществляется путем отбора информации по полям реестра формата Д3 "Файл со сведениями об оказанной медицинской помощи при диспансеризации" и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t>
    </r>
    <r>
      <rPr>
        <sz val="9"/>
        <rFont val="Times New Roman"/>
        <family val="1"/>
      </rPr>
      <t xml:space="preserve">-дата окончания лечения;
</t>
    </r>
    <r>
      <rPr>
        <sz val="9"/>
        <rFont val="Times New Roman"/>
        <family val="1"/>
      </rPr>
      <t xml:space="preserve">-диагноз основной;
</t>
    </r>
    <r>
      <rPr>
        <sz val="9"/>
        <rFont val="Times New Roman"/>
        <family val="1"/>
      </rPr>
      <t xml:space="preserve">-впервые выявлено (основной);
</t>
    </r>
    <r>
      <rPr>
        <sz val="9"/>
        <rFont val="Times New Roman"/>
        <family val="1"/>
      </rPr>
      <t xml:space="preserve">-характер заболевания
</t>
    </r>
    <r>
      <rPr>
        <sz val="9"/>
        <rFont val="Times New Roman"/>
        <family val="1"/>
      </rPr>
      <t xml:space="preserve">-цель посещения;
</t>
    </r>
    <r>
      <rPr>
        <sz val="9"/>
        <rFont val="Times New Roman"/>
        <family val="1"/>
      </rPr>
      <t>-дата рождения.</t>
    </r>
  </si>
  <si>
    <t>Доля взрослых с подозрением на злокачественное новообразование, выявленным впервые при профилактических медицинских осмотрах или диспансеризации за период, от общего числа взрослых пациентов с подозрением на злокачественное новообразование или впервые в жизни установленным диагнозом злокачественноеновообразование за период. (D3НО)</t>
  </si>
  <si>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5% - 2 балла;
</t>
    </r>
    <r>
      <rPr>
        <sz val="9"/>
        <rFont val="Times New Roman"/>
        <family val="1"/>
      </rPr>
      <t xml:space="preserve">Прирост ≥ 3% - 1 балл;
</t>
    </r>
    <r>
      <rPr>
        <sz val="9"/>
        <rFont val="Times New Roman"/>
        <family val="1"/>
      </rPr>
      <t xml:space="preserve">Прирост &lt; 3% - 0 баллов.
</t>
    </r>
    <r>
      <rPr>
        <b/>
        <sz val="9"/>
        <rFont val="Times New Roman"/>
        <family val="1"/>
      </rPr>
      <t xml:space="preserve">Для медицинских организаций, значение показателя которых равно или выше среднего по субъекту Российской Федерации:
</t>
    </r>
    <r>
      <rPr>
        <sz val="9"/>
        <rFont val="Times New Roman"/>
        <family val="1"/>
      </rPr>
      <t xml:space="preserve">При условии прироста по сравнению с предыдущим периодом или достижения максимально возможного значения показателя - 2 балла;
</t>
    </r>
    <r>
      <rPr>
        <sz val="9"/>
        <rFont val="Times New Roman"/>
        <family val="1"/>
      </rPr>
      <t>В иных случаях – 1 балл.</t>
    </r>
  </si>
  <si>
    <r>
      <t xml:space="preserve">
где:
ZNOдисп - число взрослых с подозрением на злокачественное новообразование, выявленным впервые при профилактическом медицинском осмотре или диспансеризации за период;
ZNOвп - общее число взрослых пациентов с подозрением на злокачественное новообразование или впервые в жизни установленным диагнозом злокачественное новообразование за период.
</t>
    </r>
    <r>
      <rPr>
        <b/>
        <sz val="9"/>
        <rFont val="Times New Roman"/>
        <family val="1"/>
        <charset val="204"/>
      </rPr>
      <t>Коды МКБ:</t>
    </r>
    <r>
      <rPr>
        <sz val="9"/>
        <rFont val="Times New Roman"/>
        <family val="1"/>
      </rPr>
      <t xml:space="preserve">
</t>
    </r>
    <r>
      <rPr>
        <b/>
        <sz val="9"/>
        <rFont val="Times New Roman"/>
        <family val="1"/>
        <charset val="204"/>
      </rPr>
      <t>C00-C96</t>
    </r>
    <r>
      <rPr>
        <sz val="9"/>
        <rFont val="Times New Roman"/>
        <family val="1"/>
      </rPr>
      <t xml:space="preserve"> – Злокачественные новообразования.
</t>
    </r>
    <r>
      <rPr>
        <b/>
        <sz val="9"/>
        <rFont val="Times New Roman"/>
        <family val="1"/>
        <charset val="204"/>
      </rPr>
      <t>D00-D09</t>
    </r>
    <r>
      <rPr>
        <sz val="9"/>
        <rFont val="Times New Roman"/>
        <family val="1"/>
      </rPr>
      <t xml:space="preserve"> – In situ новообразования</t>
    </r>
  </si>
  <si>
    <t>Расчет показателя осуществляется путем отбора информации по полю "признак подозрения на злокачественное новообразование" реестра формата Д3 "Файл со сведениями об оказанной медицинской помощи при диспансеризации".
Движение пациента отслеживается по формату реестра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</si>
  <si>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r>
      <rPr>
        <sz val="9"/>
        <rFont val="Times New Roman"/>
        <family val="1"/>
      </rPr>
      <t>Доля взрослых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 (D</t>
    </r>
    <r>
      <rPr>
        <sz val="6.5"/>
        <rFont val="Times New Roman"/>
        <family val="1"/>
      </rPr>
      <t>ХОБЛ</t>
    </r>
    <r>
      <rPr>
        <sz val="9"/>
        <rFont val="Times New Roman"/>
        <family val="1"/>
        <charset val="204"/>
      </rPr>
      <t>)</t>
    </r>
  </si>
  <si>
    <r>
      <rPr>
        <sz val="9"/>
        <rFont val="Times New Roman"/>
        <family val="1"/>
      </rPr>
      <t xml:space="preserve">Прирост показателя за период
</t>
    </r>
    <r>
      <rPr>
        <sz val="9"/>
        <rFont val="Times New Roman"/>
        <family val="1"/>
      </rPr>
      <t>по отношению к показателю за предыдущий период</t>
    </r>
  </si>
  <si>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10% - 2 балла;
</t>
    </r>
    <r>
      <rPr>
        <sz val="9"/>
        <rFont val="Times New Roman"/>
        <family val="1"/>
      </rPr>
      <t xml:space="preserve">Прирост ≥ 5% - 1 балл;
</t>
    </r>
    <r>
      <rPr>
        <sz val="9"/>
        <rFont val="Times New Roman"/>
        <family val="1"/>
      </rPr>
      <t xml:space="preserve">Прирост &lt; 5% - 0 баллов.
</t>
    </r>
    <r>
      <rPr>
        <b/>
        <sz val="9"/>
        <rFont val="Times New Roman"/>
        <family val="1"/>
      </rPr>
      <t xml:space="preserve">Для медицинских организаций, значение показателя которых равно или выше среднего по субъекту Российской Федерации:
</t>
    </r>
    <r>
      <rPr>
        <sz val="9"/>
        <rFont val="Times New Roman"/>
        <family val="1"/>
      </rPr>
      <t xml:space="preserve">При условии прироста по сравнению с предыдущим периодом или достижения максимально возможного значения показателя - 2 балла;
</t>
    </r>
    <r>
      <rPr>
        <sz val="9"/>
        <rFont val="Times New Roman"/>
        <family val="1"/>
      </rPr>
      <t>В иных случаях - 1 балл.</t>
    </r>
  </si>
  <si>
    <r>
      <t xml:space="preserve">
</t>
    </r>
    <r>
      <rPr>
        <sz val="9"/>
        <rFont val="Times New Roman"/>
        <family val="1"/>
      </rPr>
      <t xml:space="preserve">где:
Hдисп - число взрослых с установленным диагнозом хроническая обструктивная болезнь легких, выявленным впервые при профилактическом медицинском осмотре или диспансеризации за период;
Hвп - число взрослых пациентов с впервые в жизни установленным диагнозом хроническая обструктивная болезнь легких за период.
</t>
    </r>
    <r>
      <rPr>
        <b/>
        <sz val="9"/>
        <rFont val="Times New Roman"/>
        <family val="1"/>
      </rPr>
      <t xml:space="preserve">Коды МКБ:
J44 </t>
    </r>
    <r>
      <rPr>
        <sz val="9"/>
        <rFont val="Times New Roman"/>
        <family val="1"/>
      </rPr>
      <t xml:space="preserve">- Другая хроническая обструктивная легочная болезнь:
</t>
    </r>
    <r>
      <rPr>
        <b/>
        <sz val="9"/>
        <rFont val="Times New Roman"/>
        <family val="1"/>
      </rPr>
      <t xml:space="preserve">J44.8 </t>
    </r>
    <r>
      <rPr>
        <sz val="9"/>
        <rFont val="Times New Roman"/>
        <family val="1"/>
      </rPr>
      <t xml:space="preserve">– Другая уточненная хроническая обструктивная легочная болезнь
</t>
    </r>
    <r>
      <rPr>
        <b/>
        <sz val="9"/>
        <rFont val="Times New Roman"/>
        <family val="1"/>
      </rPr>
      <t xml:space="preserve">J44.9 </t>
    </r>
    <r>
      <rPr>
        <sz val="9"/>
        <rFont val="Times New Roman"/>
        <family val="1"/>
      </rPr>
      <t>- Хроническая обструктивная легочная болезнь неуточненная</t>
    </r>
  </si>
  <si>
    <r>
      <rPr>
        <sz val="9"/>
        <rFont val="Times New Roman"/>
        <family val="1"/>
      </rPr>
      <t xml:space="preserve">Расчет показателя осуществляется путем отбора информации по полям реестра формата Д3 "Файл со сведениями об оказанной медицинской помощи при диспансеризации" и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t>
    </r>
    <r>
      <rPr>
        <sz val="9"/>
        <rFont val="Times New Roman"/>
        <family val="1"/>
      </rPr>
      <t xml:space="preserve">-дата окончания лечения;
</t>
    </r>
    <r>
      <rPr>
        <sz val="9"/>
        <rFont val="Times New Roman"/>
        <family val="1"/>
      </rPr>
      <t xml:space="preserve">-диагноз основной;
</t>
    </r>
    <r>
      <rPr>
        <sz val="9"/>
        <rFont val="Times New Roman"/>
        <family val="1"/>
      </rPr>
      <t xml:space="preserve">-впервые выявлено (основной);
</t>
    </r>
    <r>
      <rPr>
        <sz val="9"/>
        <rFont val="Times New Roman"/>
        <family val="1"/>
      </rPr>
      <t xml:space="preserve">-характер заболевания;
</t>
    </r>
    <r>
      <rPr>
        <sz val="9"/>
        <rFont val="Times New Roman"/>
        <family val="1"/>
      </rPr>
      <t xml:space="preserve">-цель посещения;
</t>
    </r>
    <r>
      <rPr>
        <sz val="9"/>
        <rFont val="Times New Roman"/>
        <family val="1"/>
      </rPr>
      <t>-дата рождения.</t>
    </r>
  </si>
  <si>
    <t>Доля взрослых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 (DСД)</t>
  </si>
  <si>
    <t>Прирост показателя за период
по отношению к показателю за предыдущий период</t>
  </si>
  <si>
    <r>
      <rPr>
        <b/>
        <sz val="9"/>
        <rFont val="Times New Roman"/>
        <family val="1"/>
        <charset val="204"/>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
Прирост ≥ 10% - 2 балла;
Прирост ≥ 5% - 1 балл;
Прирост &lt; 5% - 0 баллов.
</t>
    </r>
    <r>
      <rPr>
        <b/>
        <sz val="9"/>
        <rFont val="Times New Roman"/>
        <family val="1"/>
      </rPr>
      <t xml:space="preserve">Для медицинских организаций, значение показателя которых равно или выше среднего по субъекту Российской Федерации:
</t>
    </r>
    <r>
      <rPr>
        <sz val="9"/>
        <rFont val="Times New Roman"/>
        <family val="1"/>
      </rPr>
      <t>При условии прироста по сравнению с предыдущим периодом или достижения максимально возможного значения показателя - 2 балла;
В иных случаях - 1 балл.</t>
    </r>
  </si>
  <si>
    <r>
      <rPr>
        <sz val="9"/>
        <rFont val="Times New Roman"/>
        <family val="1"/>
      </rPr>
      <t>где:
SD</t>
    </r>
    <r>
      <rPr>
        <vertAlign val="subscript"/>
        <sz val="9"/>
        <rFont val="Times New Roman"/>
        <family val="1"/>
      </rPr>
      <t>ДИСП</t>
    </r>
    <r>
      <rPr>
        <sz val="9"/>
        <rFont val="Times New Roman"/>
        <family val="1"/>
      </rPr>
      <t xml:space="preserve"> - число взрослых с установленным диагнозом сахарный диабет, выявленным впервые при профилактическом медицинском осмотре и диспансеризации за период;
SD</t>
    </r>
    <r>
      <rPr>
        <vertAlign val="subscript"/>
        <sz val="9"/>
        <rFont val="Times New Roman"/>
        <family val="1"/>
      </rPr>
      <t>ВП</t>
    </r>
    <r>
      <rPr>
        <sz val="9"/>
        <rFont val="Times New Roman"/>
        <family val="1"/>
      </rPr>
      <t xml:space="preserve"> - число взрослых пациентов с впервые в жизни установленным диагнозом сахарный диабет за период.
</t>
    </r>
    <r>
      <rPr>
        <b/>
        <sz val="9"/>
        <rFont val="Times New Roman"/>
        <family val="1"/>
      </rPr>
      <t>Коды МКБ</t>
    </r>
    <r>
      <rPr>
        <sz val="9"/>
        <rFont val="Times New Roman"/>
        <family val="1"/>
      </rPr>
      <t xml:space="preserve">:
</t>
    </r>
    <r>
      <rPr>
        <b/>
        <sz val="9"/>
        <rFont val="Times New Roman"/>
        <family val="1"/>
      </rPr>
      <t xml:space="preserve">E10-E14 – </t>
    </r>
    <r>
      <rPr>
        <sz val="9"/>
        <rFont val="Times New Roman"/>
        <family val="1"/>
      </rPr>
      <t>Сахарный диабет</t>
    </r>
  </si>
  <si>
    <t>Источником информации являются реестры, оказанной медицинской помощи застрахованным лицам формата Д3 "Файл со сведениями об оказанной медицинской помощи при диспансеризации" и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Отбор информации для расчета показателей осуществляется по полям реестра:
-дата окончания лечения;
-диагноз основной;
-впервые выявлено (основной);
-характер заболевания;
-цель посещения;
-дата рождения.</t>
  </si>
  <si>
    <t>Доля взрослых с подозрением на злокачественное новообразование органов дыхания, выявленным впервые при профилактическом медицинском осмотре или диспансеризации, от общего числа взрослых пациентов с подозрением
на злокачественное новообразование или впервые в жизни установленным диагнозом злокачественное новообразование органов дыхания. (D3НОД)</t>
  </si>
  <si>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10% - 3 балла;
Прирост ≥ 5% - 2 балла;
Прирост &lt; 5% - 0,5 балла.
</t>
    </r>
    <r>
      <rPr>
        <b/>
        <sz val="9"/>
        <rFont val="Times New Roman"/>
        <family val="1"/>
      </rPr>
      <t xml:space="preserve">Для медицинских организаций, значение показателя равно или выше среднего по субъекту Российской Федерации:
</t>
    </r>
    <r>
      <rPr>
        <sz val="9"/>
        <rFont val="Times New Roman"/>
        <family val="1"/>
      </rPr>
      <t>При условии прироста по сравнению с предыдущим периодом или достижения максимально возможного значения показателя - 3 балла;
В иных случаях - 2 балла.</t>
    </r>
  </si>
  <si>
    <r>
      <rPr>
        <sz val="11"/>
        <rFont val="Times New Roman"/>
        <family val="1"/>
      </rPr>
      <t xml:space="preserve">
</t>
    </r>
    <r>
      <rPr>
        <sz val="9"/>
        <rFont val="Times New Roman"/>
        <family val="1"/>
      </rPr>
      <t xml:space="preserve">где:
ZNOдиспд - число взрослых с подозрением на злокачественное новообразование органов дыхания, выявленным впервые при профилактическом медицинском осмотре или диспансеризации за период;
ZNOвпд - число взрослых пациентов с подозрением на злокачественное новообразование органов дыхания за период.
</t>
    </r>
    <r>
      <rPr>
        <b/>
        <sz val="9"/>
        <rFont val="Times New Roman"/>
        <family val="1"/>
        <charset val="204"/>
      </rPr>
      <t>Коды МКБ:</t>
    </r>
    <r>
      <rPr>
        <sz val="9"/>
        <rFont val="Times New Roman"/>
        <family val="1"/>
      </rPr>
      <t xml:space="preserve">
</t>
    </r>
    <r>
      <rPr>
        <b/>
        <sz val="9"/>
        <rFont val="Times New Roman"/>
        <family val="1"/>
        <charset val="204"/>
      </rPr>
      <t>C34.0</t>
    </r>
    <r>
      <rPr>
        <sz val="9"/>
        <rFont val="Times New Roman"/>
        <family val="1"/>
      </rPr>
      <t xml:space="preserve"> - Злокачественное новообразование главных бронхов.
</t>
    </r>
    <r>
      <rPr>
        <b/>
        <sz val="9"/>
        <rFont val="Times New Roman"/>
        <family val="1"/>
        <charset val="204"/>
      </rPr>
      <t>C34.1</t>
    </r>
    <r>
      <rPr>
        <sz val="9"/>
        <rFont val="Times New Roman"/>
        <family val="1"/>
      </rPr>
      <t xml:space="preserve"> - Злокачественное новообразование верхней доли, бронхов или легкого.
</t>
    </r>
    <r>
      <rPr>
        <b/>
        <sz val="9"/>
        <rFont val="Times New Roman"/>
        <family val="1"/>
        <charset val="204"/>
      </rPr>
      <t>C34.2</t>
    </r>
    <r>
      <rPr>
        <sz val="9"/>
        <rFont val="Times New Roman"/>
        <family val="1"/>
      </rPr>
      <t xml:space="preserve"> - Злокачественное новообразование средней доли, бронхов или легкого.
</t>
    </r>
    <r>
      <rPr>
        <b/>
        <sz val="9"/>
        <rFont val="Times New Roman"/>
        <family val="1"/>
        <charset val="204"/>
      </rPr>
      <t>C34.3</t>
    </r>
    <r>
      <rPr>
        <sz val="9"/>
        <rFont val="Times New Roman"/>
        <family val="1"/>
      </rPr>
      <t xml:space="preserve"> - Злокачественное новообразование нижней доли, бронхов или легкого.
</t>
    </r>
    <r>
      <rPr>
        <b/>
        <sz val="9"/>
        <rFont val="Times New Roman"/>
        <family val="1"/>
        <charset val="204"/>
      </rPr>
      <t>C34.8</t>
    </r>
    <r>
      <rPr>
        <sz val="9"/>
        <rFont val="Times New Roman"/>
        <family val="1"/>
      </rPr>
      <t xml:space="preserve"> - Злокачественное новообразование бронхов или легкого, выходящее за пределы одной и более вышеуказанных локализаций
</t>
    </r>
    <r>
      <rPr>
        <b/>
        <sz val="9"/>
        <rFont val="Times New Roman"/>
        <family val="1"/>
        <charset val="204"/>
      </rPr>
      <t>C34.9</t>
    </r>
    <r>
      <rPr>
        <sz val="9"/>
        <rFont val="Times New Roman"/>
        <family val="1"/>
      </rPr>
      <t xml:space="preserve"> - Злокачественное новообразование бронхов или легкого неуточненной локализации</t>
    </r>
  </si>
  <si>
    <t>Расчет показателя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Движение пациента отслеживается по формату реестра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</si>
  <si>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r>
      <rPr>
        <sz val="9"/>
        <rFont val="Times New Roman"/>
        <family val="1"/>
      </rPr>
      <t>Доля мужчин с подозрением на злокачественное новообразование предстательной железы, выявленным впервые при профилактическом медицинском осмотре или диспансеризации, от общего числа мужчин с подозрением на злокачественное новообразование или впервые в жизни установленным злокачественным новообразованием предстательной железы. (D</t>
    </r>
    <r>
      <rPr>
        <sz val="6.5"/>
        <rFont val="Times New Roman"/>
        <family val="1"/>
      </rPr>
      <t>Cmale</t>
    </r>
    <r>
      <rPr>
        <sz val="9"/>
        <rFont val="Times New Roman"/>
        <family val="1"/>
        <charset val="204"/>
      </rPr>
      <t>)</t>
    </r>
  </si>
  <si>
    <r>
      <rPr>
        <sz val="9"/>
        <rFont val="Times New Roman"/>
        <family val="1"/>
      </rPr>
      <t>Прирост показателя за период по отношению к показателю за предыдущий период.</t>
    </r>
  </si>
  <si>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10% - 3 балла;
</t>
    </r>
    <r>
      <rPr>
        <sz val="9"/>
        <rFont val="Times New Roman"/>
        <family val="1"/>
      </rPr>
      <t xml:space="preserve">Прирост ≥ 5% - 2 балла;
</t>
    </r>
    <r>
      <rPr>
        <sz val="9"/>
        <rFont val="Times New Roman"/>
        <family val="1"/>
      </rPr>
      <t xml:space="preserve">Прирост &lt; 5% - 0,5 балла.
</t>
    </r>
    <r>
      <rPr>
        <b/>
        <sz val="9"/>
        <rFont val="Times New Roman"/>
        <family val="1"/>
      </rPr>
      <t xml:space="preserve">Для медицинских организаций, значение показателя равно или выше среднего по субъекту Российской Федерации:
</t>
    </r>
    <r>
      <rPr>
        <sz val="9"/>
        <rFont val="Times New Roman"/>
        <family val="1"/>
      </rPr>
      <t xml:space="preserve">При условии прироста по сравнению с предыдущим периодом или достижения максимально возможного значения показателя - 3 балла;
</t>
    </r>
    <r>
      <rPr>
        <sz val="9"/>
        <rFont val="Times New Roman"/>
        <family val="1"/>
      </rPr>
      <t>В иных случаях - 2 балла.</t>
    </r>
  </si>
  <si>
    <r>
      <t xml:space="preserve">
где:
S</t>
    </r>
    <r>
      <rPr>
        <vertAlign val="subscript"/>
        <sz val="9"/>
        <rFont val="Times New Roman"/>
        <family val="1"/>
      </rPr>
      <t>Cmale</t>
    </r>
    <r>
      <rPr>
        <sz val="9"/>
        <rFont val="Times New Roman"/>
        <family val="1"/>
      </rPr>
      <t xml:space="preserve"> - число мужчин с подозрением на злокачественное новообразование предстательной железы, выявленным впервые при профилактическом медицинском осмотре или диспансеризации за период;
N</t>
    </r>
    <r>
      <rPr>
        <vertAlign val="subscript"/>
        <sz val="9"/>
        <rFont val="Times New Roman"/>
        <family val="1"/>
      </rPr>
      <t>Cmale</t>
    </r>
    <r>
      <rPr>
        <sz val="9"/>
        <rFont val="Times New Roman"/>
        <family val="1"/>
      </rPr>
      <t xml:space="preserve"> - число мужчин с подозрением на злокачественное новообразование или впервые в жизни установленное злокачественное новообразование предстательной железы за период.
</t>
    </r>
    <r>
      <rPr>
        <b/>
        <sz val="9"/>
        <rFont val="Times New Roman"/>
        <family val="1"/>
      </rPr>
      <t xml:space="preserve">Код МКБ:
C61 </t>
    </r>
    <r>
      <rPr>
        <sz val="9"/>
        <rFont val="Times New Roman"/>
        <family val="1"/>
      </rPr>
      <t>- Злокачественное новообразование предстательной железы</t>
    </r>
  </si>
  <si>
    <r>
      <t>Доля женщин с подозрением на злокачественное новообразование шейки матки, выявленным впервые при профилактическом медицинском осмотре или диспансеризации, от общего числа женщин с подозрением на злокачественное новообразование или впервые в жизни установленным диагнозом злокачественное новообразование шейки матки, за период. (Z</t>
    </r>
    <r>
      <rPr>
        <vertAlign val="subscript"/>
        <sz val="9"/>
        <rFont val="Times New Roman"/>
        <family val="1"/>
      </rPr>
      <t>шм</t>
    </r>
    <r>
      <rPr>
        <sz val="9"/>
        <rFont val="Times New Roman"/>
        <family val="1"/>
      </rPr>
      <t>)</t>
    </r>
  </si>
  <si>
    <t>Прирост показателя за период по отношению к показателю за предыдущий период.</t>
  </si>
  <si>
    <r>
      <rPr>
        <b/>
        <sz val="9"/>
        <rFont val="Times New Roman"/>
        <family val="1"/>
        <charset val="204"/>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
Прирост ≥ 10% - 9 баллов;
Прирост ≥ 7% - 7 баллов;
Прирост ≥ 3% - 3 балла;
Прирост &lt; 3% - 1 балл.
</t>
    </r>
    <r>
      <rPr>
        <b/>
        <sz val="9"/>
        <rFont val="Times New Roman"/>
        <family val="1"/>
      </rPr>
      <t xml:space="preserve">Для медицинских организаций, значение показателя равно или выше среднего по субъекту Российской Федерации:
</t>
    </r>
    <r>
      <rPr>
        <sz val="9"/>
        <rFont val="Times New Roman"/>
        <family val="1"/>
      </rPr>
      <t>При условии прироста по сравнению с предыдущим периодом или достижения максимально возможного значения показателя - 9 баллов;
В иных случаях - 4,5 балла.</t>
    </r>
  </si>
  <si>
    <r>
      <t xml:space="preserve">
где:
A</t>
    </r>
    <r>
      <rPr>
        <vertAlign val="subscript"/>
        <sz val="9"/>
        <rFont val="Times New Roman"/>
        <family val="1"/>
      </rPr>
      <t>шм</t>
    </r>
    <r>
      <rPr>
        <sz val="9"/>
        <rFont val="Times New Roman"/>
        <family val="1"/>
      </rPr>
      <t xml:space="preserve"> - число женщин с подозрением на злокачественное новообразование шейки матки, выявленном при профилактическом медицинском осмотре или диспансеризации за период;
V</t>
    </r>
    <r>
      <rPr>
        <vertAlign val="subscript"/>
        <sz val="9"/>
        <rFont val="Times New Roman"/>
        <family val="1"/>
      </rPr>
      <t>шм</t>
    </r>
    <r>
      <rPr>
        <sz val="9"/>
        <rFont val="Times New Roman"/>
        <family val="1"/>
      </rPr>
      <t xml:space="preserve"> - общее число женщин с подозрением на злокачественное новообразование или впервые в жизни установленным диагнозом злокачественное новообразование шейки матки за период.
</t>
    </r>
    <r>
      <rPr>
        <b/>
        <sz val="9"/>
        <rFont val="Times New Roman"/>
        <family val="1"/>
      </rPr>
      <t xml:space="preserve">Коды МКБ:
D06 </t>
    </r>
    <r>
      <rPr>
        <sz val="9"/>
        <rFont val="Times New Roman"/>
        <family val="1"/>
      </rPr>
      <t xml:space="preserve">- Карцинома in situ шейки матки:
</t>
    </r>
    <r>
      <rPr>
        <b/>
        <sz val="9"/>
        <rFont val="Times New Roman"/>
        <family val="1"/>
      </rPr>
      <t xml:space="preserve">D06.0 </t>
    </r>
    <r>
      <rPr>
        <sz val="9"/>
        <rFont val="Times New Roman"/>
        <family val="1"/>
      </rPr>
      <t xml:space="preserve">– внутренней части.
</t>
    </r>
    <r>
      <rPr>
        <b/>
        <sz val="9"/>
        <rFont val="Times New Roman"/>
        <family val="1"/>
      </rPr>
      <t xml:space="preserve">D06.1 </t>
    </r>
    <r>
      <rPr>
        <sz val="9"/>
        <rFont val="Times New Roman"/>
        <family val="1"/>
      </rPr>
      <t xml:space="preserve">- наружной части.
</t>
    </r>
    <r>
      <rPr>
        <b/>
        <sz val="9"/>
        <rFont val="Times New Roman"/>
        <family val="1"/>
      </rPr>
      <t xml:space="preserve">D06.7 </t>
    </r>
    <r>
      <rPr>
        <sz val="9"/>
        <rFont val="Times New Roman"/>
        <family val="1"/>
      </rPr>
      <t xml:space="preserve">- других частей шейки матки. </t>
    </r>
    <r>
      <rPr>
        <b/>
        <sz val="9"/>
        <rFont val="Times New Roman"/>
        <family val="1"/>
      </rPr>
      <t xml:space="preserve">D06.9 </t>
    </r>
    <r>
      <rPr>
        <sz val="9"/>
        <rFont val="Times New Roman"/>
        <family val="1"/>
      </rPr>
      <t xml:space="preserve">- неуточненной части шейки матки.
</t>
    </r>
    <r>
      <rPr>
        <b/>
        <sz val="9"/>
        <rFont val="Times New Roman"/>
        <family val="1"/>
      </rPr>
      <t xml:space="preserve">C53 </t>
    </r>
    <r>
      <rPr>
        <sz val="9"/>
        <rFont val="Times New Roman"/>
        <family val="1"/>
      </rPr>
      <t xml:space="preserve">– Злокачественное новообразование шейки матки: </t>
    </r>
    <r>
      <rPr>
        <b/>
        <sz val="9"/>
        <rFont val="Times New Roman"/>
        <family val="1"/>
      </rPr>
      <t xml:space="preserve">C53.0 </t>
    </r>
    <r>
      <rPr>
        <sz val="9"/>
        <rFont val="Times New Roman"/>
        <family val="1"/>
      </rPr>
      <t xml:space="preserve">– Внутренней части.
</t>
    </r>
    <r>
      <rPr>
        <b/>
        <sz val="9"/>
        <rFont val="Times New Roman"/>
        <family val="1"/>
      </rPr>
      <t xml:space="preserve">C53.1 </t>
    </r>
    <r>
      <rPr>
        <sz val="9"/>
        <rFont val="Times New Roman"/>
        <family val="1"/>
      </rPr>
      <t xml:space="preserve">– Наружной части.
</t>
    </r>
    <r>
      <rPr>
        <b/>
        <sz val="9"/>
        <rFont val="Times New Roman"/>
        <family val="1"/>
      </rPr>
      <t xml:space="preserve">C53.8 </t>
    </r>
    <r>
      <rPr>
        <sz val="9"/>
        <rFont val="Times New Roman"/>
        <family val="1"/>
      </rPr>
      <t xml:space="preserve">– Выходящее за пределы одной и более вышеуказанных локализаций. </t>
    </r>
    <r>
      <rPr>
        <b/>
        <sz val="9"/>
        <rFont val="Times New Roman"/>
        <family val="1"/>
      </rPr>
      <t xml:space="preserve">C53.9 </t>
    </r>
    <r>
      <rPr>
        <sz val="9"/>
        <rFont val="Times New Roman"/>
        <family val="1"/>
      </rPr>
      <t>– Шейки матки неуточненной части.</t>
    </r>
  </si>
  <si>
    <t>Расчет показателя производится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</si>
  <si>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Доля женщин с подозрением на злокачественное новообразование молочной железы, выявленным впервые при профилактическом медицинском осмотре или диспансеризации, от общего числа женщин с подозрением на злокачественное новообразование или впервые в жизни установленным диагнозом злокачественное новообразование молочной железы, за период. (Zмж)</t>
  </si>
  <si>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10% - 9 баллов;
Прирост ≥ 7% - 7 баллов;
Прирост ≥ 3% - 3 балла;
Прирост &lt; 3% - 1 балл.
</t>
    </r>
    <r>
      <rPr>
        <b/>
        <sz val="9"/>
        <rFont val="Times New Roman"/>
        <family val="1"/>
      </rPr>
      <t xml:space="preserve">Для медицинских организаций, значение показателя равно или выше среднего по субъекту Российской Федерации:
</t>
    </r>
    <r>
      <rPr>
        <sz val="9"/>
        <rFont val="Times New Roman"/>
        <family val="1"/>
      </rPr>
      <t>При условии прироста по сравнению с предыдущим периодом или достижения максимально возможного значения показателя - 9 баллов;
В иных случаях - 4,5 балла.</t>
    </r>
  </si>
  <si>
    <r>
      <rPr>
        <sz val="6.5"/>
        <rFont val="Times New Roman"/>
        <family val="1"/>
      </rPr>
      <t xml:space="preserve">
</t>
    </r>
    <r>
      <rPr>
        <sz val="9"/>
        <rFont val="Times New Roman"/>
        <family val="1"/>
      </rPr>
      <t>где:
A</t>
    </r>
    <r>
      <rPr>
        <vertAlign val="subscript"/>
        <sz val="9"/>
        <rFont val="Times New Roman"/>
        <family val="1"/>
      </rPr>
      <t>мж</t>
    </r>
    <r>
      <rPr>
        <sz val="9"/>
        <rFont val="Times New Roman"/>
        <family val="1"/>
      </rPr>
      <t xml:space="preserve"> - число женщин с подозрением на злокачественное новообразование молочной железы, выявленным впервые профилактическом медицинском осмотре или диспансеризации за период;
V</t>
    </r>
    <r>
      <rPr>
        <vertAlign val="subscript"/>
        <sz val="9"/>
        <rFont val="Times New Roman"/>
        <family val="1"/>
      </rPr>
      <t>мж</t>
    </r>
    <r>
      <rPr>
        <sz val="9"/>
        <rFont val="Times New Roman"/>
        <family val="1"/>
      </rPr>
      <t xml:space="preserve"> - общее число женщин с подозрением на злокачественное новообразование или впервые в жизни установленным диагнозом злокачественное новообразование молочной железы за период.
</t>
    </r>
    <r>
      <rPr>
        <b/>
        <sz val="9"/>
        <rFont val="Times New Roman"/>
        <family val="1"/>
        <charset val="204"/>
      </rPr>
      <t>Коды МКБ:</t>
    </r>
    <r>
      <rPr>
        <sz val="9"/>
        <rFont val="Times New Roman"/>
        <family val="1"/>
      </rPr>
      <t xml:space="preserve">
</t>
    </r>
    <r>
      <rPr>
        <b/>
        <sz val="9"/>
        <rFont val="Times New Roman"/>
        <family val="1"/>
        <charset val="204"/>
      </rPr>
      <t>D05</t>
    </r>
    <r>
      <rPr>
        <sz val="9"/>
        <rFont val="Times New Roman"/>
        <family val="1"/>
      </rPr>
      <t xml:space="preserve"> – Карцинома in situ молочной железы:
</t>
    </r>
    <r>
      <rPr>
        <b/>
        <sz val="9"/>
        <rFont val="Times New Roman"/>
        <family val="1"/>
        <charset val="204"/>
      </rPr>
      <t>D05.0</t>
    </r>
    <r>
      <rPr>
        <sz val="9"/>
        <rFont val="Times New Roman"/>
        <family val="1"/>
      </rPr>
      <t xml:space="preserve"> – Дольковая карцинома in situ.
 </t>
    </r>
    <r>
      <rPr>
        <b/>
        <sz val="9"/>
        <rFont val="Times New Roman"/>
        <family val="1"/>
        <charset val="204"/>
      </rPr>
      <t>D05.1</t>
    </r>
    <r>
      <rPr>
        <sz val="9"/>
        <rFont val="Times New Roman"/>
        <family val="1"/>
      </rPr>
      <t xml:space="preserve"> – Внутрипротоковая карцинома in situ.
</t>
    </r>
    <r>
      <rPr>
        <b/>
        <sz val="9"/>
        <rFont val="Times New Roman"/>
        <family val="1"/>
        <charset val="204"/>
      </rPr>
      <t>D05.7</t>
    </r>
    <r>
      <rPr>
        <sz val="9"/>
        <rFont val="Times New Roman"/>
        <family val="1"/>
      </rPr>
      <t xml:space="preserve"> – Другая карцинома in situ молочной железы.
</t>
    </r>
    <r>
      <rPr>
        <b/>
        <sz val="9"/>
        <rFont val="Times New Roman"/>
        <family val="1"/>
        <charset val="204"/>
      </rPr>
      <t>D05.9</t>
    </r>
    <r>
      <rPr>
        <sz val="9"/>
        <rFont val="Times New Roman"/>
        <family val="1"/>
      </rPr>
      <t xml:space="preserve"> – Карцинома in situ молочной железы неуточненная.
</t>
    </r>
    <r>
      <rPr>
        <b/>
        <sz val="9"/>
        <rFont val="Times New Roman"/>
        <family val="1"/>
        <charset val="204"/>
      </rPr>
      <t>C50</t>
    </r>
    <r>
      <rPr>
        <sz val="9"/>
        <rFont val="Times New Roman"/>
        <family val="1"/>
      </rPr>
      <t xml:space="preserve"> – Злокачественное новообразование молочной железы: </t>
    </r>
    <r>
      <rPr>
        <b/>
        <sz val="9"/>
        <rFont val="Times New Roman"/>
        <family val="1"/>
        <charset val="204"/>
      </rPr>
      <t>C50.0</t>
    </r>
    <r>
      <rPr>
        <sz val="9"/>
        <rFont val="Times New Roman"/>
        <family val="1"/>
      </rPr>
      <t xml:space="preserve"> – соска и ареолы
</t>
    </r>
    <r>
      <rPr>
        <b/>
        <sz val="9"/>
        <rFont val="Times New Roman"/>
        <family val="1"/>
        <charset val="204"/>
      </rPr>
      <t>C50.1</t>
    </r>
    <r>
      <rPr>
        <sz val="9"/>
        <rFont val="Times New Roman"/>
        <family val="1"/>
      </rPr>
      <t xml:space="preserve"> – центральной части молочной железы
</t>
    </r>
    <r>
      <rPr>
        <b/>
        <sz val="9"/>
        <rFont val="Times New Roman"/>
        <family val="1"/>
        <charset val="204"/>
      </rPr>
      <t>C50.2</t>
    </r>
    <r>
      <rPr>
        <sz val="9"/>
        <rFont val="Times New Roman"/>
        <family val="1"/>
      </rPr>
      <t xml:space="preserve"> – верхневнутреннего квадранта молочной железы
</t>
    </r>
    <r>
      <rPr>
        <b/>
        <sz val="9"/>
        <rFont val="Times New Roman"/>
        <family val="1"/>
        <charset val="204"/>
      </rPr>
      <t>C50.3</t>
    </r>
    <r>
      <rPr>
        <sz val="9"/>
        <rFont val="Times New Roman"/>
        <family val="1"/>
      </rPr>
      <t xml:space="preserve"> – нижневнутреннего квадранта молочной железы
</t>
    </r>
    <r>
      <rPr>
        <b/>
        <sz val="9"/>
        <rFont val="Times New Roman"/>
        <family val="1"/>
        <charset val="204"/>
      </rPr>
      <t>C50.4</t>
    </r>
    <r>
      <rPr>
        <sz val="9"/>
        <rFont val="Times New Roman"/>
        <family val="1"/>
      </rPr>
      <t xml:space="preserve"> – верхненаружного квадранта молочной железы
</t>
    </r>
    <r>
      <rPr>
        <b/>
        <sz val="9"/>
        <rFont val="Times New Roman"/>
        <family val="1"/>
        <charset val="204"/>
      </rPr>
      <t>C50.5</t>
    </r>
    <r>
      <rPr>
        <sz val="9"/>
        <rFont val="Times New Roman"/>
        <family val="1"/>
      </rPr>
      <t xml:space="preserve"> – нижненаружного квадранта молочной железы
</t>
    </r>
    <r>
      <rPr>
        <b/>
        <sz val="9"/>
        <rFont val="Times New Roman"/>
        <family val="1"/>
        <charset val="204"/>
      </rPr>
      <t>C50.6</t>
    </r>
    <r>
      <rPr>
        <sz val="9"/>
        <rFont val="Times New Roman"/>
        <family val="1"/>
      </rPr>
      <t xml:space="preserve"> – подмышечной задней части молочной железы
</t>
    </r>
    <r>
      <rPr>
        <b/>
        <sz val="9"/>
        <rFont val="Times New Roman"/>
        <family val="1"/>
        <charset val="204"/>
      </rPr>
      <t>C50.8</t>
    </r>
    <r>
      <rPr>
        <sz val="9"/>
        <rFont val="Times New Roman"/>
        <family val="1"/>
      </rPr>
      <t xml:space="preserve"> – поражение молочной железы, выходящее за пределы одной и более вышеуказанных локализаций
</t>
    </r>
    <r>
      <rPr>
        <b/>
        <sz val="9"/>
        <rFont val="Times New Roman"/>
        <family val="1"/>
        <charset val="204"/>
      </rPr>
      <t xml:space="preserve">C50.9 </t>
    </r>
    <r>
      <rPr>
        <sz val="9"/>
        <rFont val="Times New Roman"/>
        <family val="1"/>
      </rPr>
      <t>– молочной железы неуточненной части.</t>
    </r>
  </si>
  <si>
    <t>Расчет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t>
  </si>
  <si>
    <t>Доля взрослых с болезнями системы кровообращения с высоким риском развития неблагоприятных сердечно-сосудистых событий (которые перенесли острое нарушение мозгового кровообращения, инфаркт миокарда, страдающих ишемической болезнью сердца в сочетании с фибрилляцией предсердий и хронической сердечной недостаточностью, а также которым выполнены аортокоронарное шунтирование, ангиопластика коронарных артерий со стентированием и катетерная абляция по поводу сердечно- сосудистых заболеваний), состоящих под диспансерным наблюдением, от общего числа взрослых пациентов с болезнями системы кровообращения с высоким риском развития неблагоприятных сердечно-сосудистых событий (которые перенесли острое нарушение мозгового кровообращения, инфаркт миокарда, страдающих ишемической болезнью сердца в сочетании с фибрилляцией предсердий и хронической сердечной недостаточностью, а также которым выполнены аортокоронарное шунтирование, ангиопластика коронарных артерий со стентированием и катетерная абляция по поводу сердечно- сосудистых заболеваний). (DNриск )</t>
  </si>
  <si>
    <r>
      <rPr>
        <sz val="9"/>
        <rFont val="Times New Roman"/>
        <family val="1"/>
      </rPr>
      <t>Достижение планового показателя</t>
    </r>
  </si>
  <si>
    <r>
      <rPr>
        <sz val="9"/>
        <rFont val="Times New Roman"/>
        <family val="1"/>
      </rPr>
      <t xml:space="preserve">100% плана или более - 2 балла;
</t>
    </r>
    <r>
      <rPr>
        <sz val="9"/>
        <rFont val="Times New Roman"/>
        <family val="1"/>
      </rPr>
      <t xml:space="preserve">Выше среднего значения по субъекту Российской Федерации - 1 балл
</t>
    </r>
    <r>
      <rPr>
        <sz val="9"/>
        <rFont val="Times New Roman"/>
        <family val="1"/>
      </rPr>
      <t xml:space="preserve">Менее 100% от плана, но с приростом показателя по сравнению с предыдущем периодом – 1 балл;
</t>
    </r>
    <r>
      <rPr>
        <sz val="9"/>
        <rFont val="Times New Roman"/>
        <family val="1"/>
      </rPr>
      <t>Менее 100% от плана, равно или со снижением показателя по сравнению с предыдущем периодом – 0 баллов.</t>
    </r>
  </si>
  <si>
    <r>
      <rPr>
        <sz val="11"/>
        <rFont val="Times New Roman"/>
        <family val="1"/>
      </rPr>
      <t xml:space="preserve">
</t>
    </r>
    <r>
      <rPr>
        <sz val="9"/>
        <rFont val="Times New Roman"/>
        <family val="1"/>
      </rPr>
      <t>где:
Rдн - число взрослых с болезнями системы кровообращения с высоким риском развития неблагоприятных сердечно-сосудистых событий (которые перенесли острое нарушение мозгового кровообращения, инфаркт миокарда, страдающих ишемической болезнью сердца в сочетании с фибрилляцией предсердий и хронической сердечной недостаточностью, а также которым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состоящих под диспансерным наблюдением.
Rвп - общее число взрослых пациентов с болезнями системы кровообращения с высоким риском развития неблагоприятных сердечно-сосудистых событий (которые перенесли острое нарушение мозгового кровообращения, инфаркт миокарда, страдающих ишемической болезнью сердца в сочетании с фибрилляцией предсердий и хронической сердечной недостаточностью, а также которым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обратившихся за медицинской помощью за период.
Коды МКБ:
I60-I64 – Острое нарушение мозгового кровообращения
I21 - I22 – Инфаркт миокарда I25.2 - Перенесенный в прошлом инфаркт миокарда
I25.8 - Другие формы хронической ишемической болезни сердца
I20-I25 + I48 + I50 – Ишемическая болезнь сердца + Фибрилляция и трепетание предсердий + Сердечная недостаточность
Z95.1 – Наличие аортокоронарного шунтового трансплантата
Z95.5 – Наличие коронарного ангиопластичного имплантата и трансплантата</t>
    </r>
  </si>
  <si>
    <r>
      <rPr>
        <sz val="9"/>
        <rFont val="Times New Roman"/>
        <family val="1"/>
      </rPr>
      <t xml:space="preserve">Источником информации является информационный ресурс территориального фонда в части сведений о лицах, состоящих под диспансерным наблюдением (гл. 15 Приказ 108н МЗ РФ).
</t>
    </r>
    <r>
      <rPr>
        <sz val="9"/>
        <rFont val="Times New Roman"/>
        <family val="1"/>
      </rPr>
      <t xml:space="preserve">Расчет показателя осуществляется путем отбора информации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t>
    </r>
    <r>
      <rPr>
        <sz val="9"/>
        <rFont val="Times New Roman"/>
        <family val="1"/>
      </rPr>
      <t xml:space="preserve">- дата окончания лечения;
</t>
    </r>
    <r>
      <rPr>
        <sz val="9"/>
        <rFont val="Times New Roman"/>
        <family val="1"/>
      </rPr>
      <t xml:space="preserve">- результат обращения;
</t>
    </r>
    <r>
      <rPr>
        <sz val="9"/>
        <rFont val="Times New Roman"/>
        <family val="1"/>
      </rPr>
      <t xml:space="preserve">- диагноз основной;
</t>
    </r>
    <r>
      <rPr>
        <sz val="9"/>
        <rFont val="Times New Roman"/>
        <family val="1"/>
      </rPr>
      <t xml:space="preserve">- диагноз сопутствующего заболевания;
</t>
    </r>
    <r>
      <rPr>
        <sz val="9"/>
        <rFont val="Times New Roman"/>
        <family val="1"/>
      </rPr>
      <t xml:space="preserve">- диагноз осложнения заболевания;
</t>
    </r>
    <r>
      <rPr>
        <sz val="9"/>
        <rFont val="Times New Roman"/>
        <family val="1"/>
      </rPr>
      <t>- диспансерное наблюдение.</t>
    </r>
  </si>
  <si>
    <t>Доля лиц 18 лет и старше, состоявших под диспансерным наблюдением по поводу болезней системы кровообращения, госпитализированных в связи с обострениями или осложнениями болезней системы кровообращения, по поводу которых пациент состоит на диспансерном наблюдении, от всех лиц соответствующего возраста, состоявших на диспансерном наблюдении по поводу болезней системы кровообращения за период. (DNБСКГ)</t>
  </si>
  <si>
    <r>
      <rPr>
        <b/>
        <sz val="9"/>
        <rFont val="Times New Roman"/>
        <family val="1"/>
      </rPr>
      <t xml:space="preserve">Для медицинских организаций, значение показателя которых, выше среднего значения по субъекту Российской Федерации:
</t>
    </r>
    <r>
      <rPr>
        <sz val="9"/>
        <rFont val="Times New Roman"/>
        <family val="1"/>
      </rPr>
      <t xml:space="preserve">Уменьшение ≥ 3% - 2 балла;
</t>
    </r>
    <r>
      <rPr>
        <sz val="9"/>
        <rFont val="Times New Roman"/>
        <family val="1"/>
      </rPr>
      <t xml:space="preserve">Уменьшение ≥ 2% - 1 балл;
</t>
    </r>
    <r>
      <rPr>
        <sz val="9"/>
        <rFont val="Times New Roman"/>
        <family val="1"/>
      </rPr>
      <t xml:space="preserve">Уменьшение &lt; 2% - 0 баллов.
</t>
    </r>
    <r>
      <rPr>
        <b/>
        <sz val="9"/>
        <rFont val="Times New Roman"/>
        <family val="1"/>
      </rPr>
      <t xml:space="preserve">Для медицинских организаций, значение показателя равно или ниже среднего значения по субъекту Российской Федерации:
</t>
    </r>
    <r>
      <rPr>
        <sz val="9"/>
        <rFont val="Times New Roman"/>
        <family val="1"/>
      </rPr>
      <t xml:space="preserve">При условии снижения по сравнению с предыдущим периодом или достижения минимально возможного значения показателя - 2 балла;
</t>
    </r>
    <r>
      <rPr>
        <sz val="9"/>
        <rFont val="Times New Roman"/>
        <family val="1"/>
      </rPr>
      <t>В иных случаях - 1 балл.</t>
    </r>
  </si>
  <si>
    <r>
      <rPr>
        <sz val="7"/>
        <rFont val="Times New Roman"/>
        <family val="1"/>
      </rPr>
      <t xml:space="preserve">
</t>
    </r>
    <r>
      <rPr>
        <sz val="9"/>
        <rFont val="Times New Roman"/>
        <family val="1"/>
      </rPr>
      <t>где:
N</t>
    </r>
    <r>
      <rPr>
        <vertAlign val="subscript"/>
        <sz val="9"/>
        <rFont val="Times New Roman"/>
        <family val="1"/>
      </rPr>
      <t>БСКГ</t>
    </r>
    <r>
      <rPr>
        <sz val="9"/>
        <rFont val="Times New Roman"/>
        <family val="1"/>
      </rPr>
      <t xml:space="preserve"> - число взрослых, состоящих под диспансерным наблюдением по поводу болезней системы кровообращения, госпитализированных в связи с обострением или осложнением болезней системы кровообращения, по поводу которых пациент состоит на диспансерном наблюдении, за период.
N</t>
    </r>
    <r>
      <rPr>
        <vertAlign val="subscript"/>
        <sz val="9"/>
        <rFont val="Times New Roman"/>
        <family val="1"/>
      </rPr>
      <t>БСК</t>
    </r>
    <r>
      <rPr>
        <sz val="9"/>
        <rFont val="Times New Roman"/>
        <family val="1"/>
      </rPr>
      <t xml:space="preserve"> - число взрослых, состоящих под диспансерным наблюдении по поводу болезней системы кровообращения за период.
</t>
    </r>
    <r>
      <rPr>
        <b/>
        <sz val="9"/>
        <rFont val="Times New Roman"/>
        <family val="1"/>
        <charset val="204"/>
      </rPr>
      <t>Коды МКБ:
I05 - I09</t>
    </r>
    <r>
      <rPr>
        <sz val="9"/>
        <rFont val="Times New Roman"/>
        <family val="1"/>
      </rPr>
      <t xml:space="preserve"> – Хронические ревматические болезни сердца; </t>
    </r>
    <r>
      <rPr>
        <b/>
        <sz val="9"/>
        <rFont val="Times New Roman"/>
        <family val="1"/>
        <charset val="204"/>
      </rPr>
      <t>I10 - I15</t>
    </r>
    <r>
      <rPr>
        <sz val="9"/>
        <rFont val="Times New Roman"/>
        <family val="1"/>
      </rPr>
      <t xml:space="preserve"> – Болезни, характеризующиеся повышенным кровяным давлением; </t>
    </r>
    <r>
      <rPr>
        <b/>
        <sz val="9"/>
        <rFont val="Times New Roman"/>
        <family val="1"/>
        <charset val="204"/>
      </rPr>
      <t>I20 - I25</t>
    </r>
    <r>
      <rPr>
        <sz val="9"/>
        <rFont val="Times New Roman"/>
        <family val="1"/>
      </rPr>
      <t xml:space="preserve"> – Ишемическая болезнь сердца; </t>
    </r>
    <r>
      <rPr>
        <b/>
        <sz val="9"/>
        <rFont val="Times New Roman"/>
        <family val="1"/>
        <charset val="204"/>
      </rPr>
      <t>I26</t>
    </r>
    <r>
      <rPr>
        <sz val="9"/>
        <rFont val="Times New Roman"/>
        <family val="1"/>
      </rPr>
      <t xml:space="preserve"> – Легочная эмболия </t>
    </r>
    <r>
      <rPr>
        <b/>
        <sz val="9"/>
        <rFont val="Times New Roman"/>
        <family val="1"/>
        <charset val="204"/>
      </rPr>
      <t>I27.0</t>
    </r>
    <r>
      <rPr>
        <sz val="9"/>
        <rFont val="Times New Roman"/>
        <family val="1"/>
      </rPr>
      <t xml:space="preserve"> – Первичная легочная гипертензия; </t>
    </r>
    <r>
      <rPr>
        <b/>
        <sz val="9"/>
        <rFont val="Times New Roman"/>
        <family val="1"/>
        <charset val="204"/>
      </rPr>
      <t>I27.2</t>
    </r>
    <r>
      <rPr>
        <sz val="9"/>
        <rFont val="Times New Roman"/>
        <family val="1"/>
      </rPr>
      <t xml:space="preserve"> – Другая вторичная легочная гипертензия; </t>
    </r>
    <r>
      <rPr>
        <b/>
        <sz val="9"/>
        <rFont val="Times New Roman"/>
        <family val="1"/>
        <charset val="204"/>
      </rPr>
      <t>I27.8</t>
    </r>
    <r>
      <rPr>
        <sz val="9"/>
        <rFont val="Times New Roman"/>
        <family val="1"/>
      </rPr>
      <t xml:space="preserve"> – Другие уточненные формы легочно-сердечной недостаточности; </t>
    </r>
    <r>
      <rPr>
        <b/>
        <sz val="9"/>
        <rFont val="Times New Roman"/>
        <family val="1"/>
        <charset val="204"/>
      </rPr>
      <t>I28</t>
    </r>
    <r>
      <rPr>
        <sz val="9"/>
        <rFont val="Times New Roman"/>
        <family val="1"/>
      </rPr>
      <t xml:space="preserve"> – Другие болезни легочных сосудов;</t>
    </r>
    <r>
      <rPr>
        <b/>
        <sz val="9"/>
        <rFont val="Times New Roman"/>
        <family val="1"/>
        <charset val="204"/>
      </rPr>
      <t xml:space="preserve"> I33</t>
    </r>
    <r>
      <rPr>
        <sz val="9"/>
        <rFont val="Times New Roman"/>
        <family val="1"/>
      </rPr>
      <t xml:space="preserve"> – Острый и подострый эндокардит;</t>
    </r>
    <r>
      <rPr>
        <b/>
        <sz val="9"/>
        <rFont val="Times New Roman"/>
        <family val="1"/>
        <charset val="204"/>
      </rPr>
      <t xml:space="preserve"> I34 - I37</t>
    </r>
    <r>
      <rPr>
        <sz val="9"/>
        <rFont val="Times New Roman"/>
        <family val="1"/>
      </rPr>
      <t xml:space="preserve"> – Неревматические поражения митрального клапана, аортального клапана, трехстворчатого клапана, поражения клапана легочной артерии; </t>
    </r>
    <r>
      <rPr>
        <b/>
        <sz val="9"/>
        <rFont val="Times New Roman"/>
        <family val="1"/>
        <charset val="204"/>
      </rPr>
      <t>I38 - I39</t>
    </r>
    <r>
      <rPr>
        <sz val="9"/>
        <rFont val="Times New Roman"/>
        <family val="1"/>
      </rPr>
      <t xml:space="preserve"> – Эндокардит, клапан не уточнен, эндокардит и поражения клапанов сердца при болезнях, классифицированных в других рубриках; </t>
    </r>
    <r>
      <rPr>
        <b/>
        <sz val="9"/>
        <rFont val="Times New Roman"/>
        <family val="1"/>
        <charset val="204"/>
      </rPr>
      <t>I40</t>
    </r>
    <r>
      <rPr>
        <sz val="9"/>
        <rFont val="Times New Roman"/>
        <family val="1"/>
      </rPr>
      <t xml:space="preserve"> – Острый миокардит;</t>
    </r>
    <r>
      <rPr>
        <b/>
        <sz val="9"/>
        <rFont val="Times New Roman"/>
        <family val="1"/>
        <charset val="204"/>
      </rPr>
      <t xml:space="preserve"> I41</t>
    </r>
    <r>
      <rPr>
        <sz val="9"/>
        <rFont val="Times New Roman"/>
        <family val="1"/>
      </rPr>
      <t xml:space="preserve"> – Миокардит при болезнях, классифицированных в других
рубрика;х </t>
    </r>
    <r>
      <rPr>
        <b/>
        <sz val="9"/>
        <rFont val="Times New Roman"/>
        <family val="1"/>
        <charset val="204"/>
      </rPr>
      <t>I42</t>
    </r>
    <r>
      <rPr>
        <sz val="9"/>
        <rFont val="Times New Roman"/>
        <family val="1"/>
      </rPr>
      <t xml:space="preserve"> – Кардиомиопатия; </t>
    </r>
    <r>
      <rPr>
        <b/>
        <sz val="9"/>
        <rFont val="Times New Roman"/>
        <family val="1"/>
        <charset val="204"/>
      </rPr>
      <t xml:space="preserve">I44 - I49 </t>
    </r>
    <r>
      <rPr>
        <sz val="9"/>
        <rFont val="Times New Roman"/>
        <family val="1"/>
      </rPr>
      <t xml:space="preserve">– Предсердно-желудочковая [атриовентрикулярная] блокада и блокада левой ножки пучка [Гиса]; другие нарушения проводимости; остановка сердца; пароксизмальная тахикардия; фибрилляция и трепетание предсердий; другие нарушения сердечного ритма; </t>
    </r>
    <r>
      <rPr>
        <b/>
        <sz val="9"/>
        <rFont val="Times New Roman"/>
        <family val="1"/>
        <charset val="204"/>
      </rPr>
      <t>I50</t>
    </r>
    <r>
      <rPr>
        <sz val="9"/>
        <rFont val="Times New Roman"/>
        <family val="1"/>
      </rPr>
      <t xml:space="preserve"> – Сердечная недостаточность;</t>
    </r>
    <r>
      <rPr>
        <b/>
        <sz val="9"/>
        <rFont val="Times New Roman"/>
        <family val="1"/>
        <charset val="204"/>
      </rPr>
      <t xml:space="preserve"> I51.0 - I51.2</t>
    </r>
    <r>
      <rPr>
        <sz val="9"/>
        <rFont val="Times New Roman"/>
        <family val="1"/>
      </rPr>
      <t xml:space="preserve"> – Дефект перегородки сердца приобретенный, разрыв сухожилий хорды, не классифицированный в других рубриках, разрыв сосочковой мышцы, не классифицированный в других рубриках; </t>
    </r>
    <r>
      <rPr>
        <b/>
        <sz val="9"/>
        <rFont val="Times New Roman"/>
        <family val="1"/>
        <charset val="204"/>
      </rPr>
      <t>I51.4</t>
    </r>
    <r>
      <rPr>
        <sz val="9"/>
        <rFont val="Times New Roman"/>
        <family val="1"/>
      </rPr>
      <t xml:space="preserve"> – Миокардит неуточненный; </t>
    </r>
    <r>
      <rPr>
        <b/>
        <sz val="9"/>
        <rFont val="Times New Roman"/>
        <family val="1"/>
        <charset val="204"/>
      </rPr>
      <t>I67.8</t>
    </r>
    <r>
      <rPr>
        <sz val="9"/>
        <rFont val="Times New Roman"/>
        <family val="1"/>
      </rPr>
      <t xml:space="preserve"> – Другие уточненные поражения сосудов мозга; </t>
    </r>
    <r>
      <rPr>
        <b/>
        <sz val="9"/>
        <rFont val="Times New Roman"/>
        <family val="1"/>
        <charset val="204"/>
      </rPr>
      <t>I69.0 - I69.4</t>
    </r>
    <r>
      <rPr>
        <sz val="9"/>
        <rFont val="Times New Roman"/>
        <family val="1"/>
      </rPr>
      <t xml:space="preserve"> – Последствия субарахноидального кровоизлияния, внутричерепного кровоизлияния, другого нетравматического внутричерепного кровоизлияния, последствия инфаркта мозга и инсульта, не уточненные как кровоизлияния или инфаркт мозга; </t>
    </r>
    <r>
      <rPr>
        <b/>
        <sz val="9"/>
        <rFont val="Times New Roman"/>
        <family val="1"/>
        <charset val="204"/>
      </rPr>
      <t>I71</t>
    </r>
    <r>
      <rPr>
        <sz val="9"/>
        <rFont val="Times New Roman"/>
        <family val="1"/>
      </rPr>
      <t xml:space="preserve"> – Аневризма и расслоение аорты; </t>
    </r>
    <r>
      <rPr>
        <b/>
        <sz val="9"/>
        <rFont val="Times New Roman"/>
        <family val="1"/>
        <charset val="204"/>
      </rPr>
      <t>I65.2</t>
    </r>
    <r>
      <rPr>
        <sz val="9"/>
        <rFont val="Times New Roman"/>
        <family val="1"/>
      </rPr>
      <t xml:space="preserve"> – Закупорка и стеноз сонной артерии;</t>
    </r>
    <r>
      <rPr>
        <b/>
        <sz val="9"/>
        <rFont val="Times New Roman"/>
        <family val="1"/>
        <charset val="204"/>
      </rPr>
      <t xml:space="preserve"> E78</t>
    </r>
    <r>
      <rPr>
        <sz val="9"/>
        <rFont val="Times New Roman"/>
        <family val="1"/>
      </rPr>
      <t xml:space="preserve"> – Нарушения обмена липопротеинов и другие липидемии; </t>
    </r>
    <r>
      <rPr>
        <b/>
        <sz val="9"/>
        <rFont val="Times New Roman"/>
        <family val="1"/>
        <charset val="204"/>
      </rPr>
      <t>Q20 - Q28</t>
    </r>
    <r>
      <rPr>
        <sz val="9"/>
        <rFont val="Times New Roman"/>
        <family val="1"/>
      </rPr>
      <t xml:space="preserve"> – Врожденные аномалии [пороки развития] системы кровообращения;</t>
    </r>
    <r>
      <rPr>
        <b/>
        <sz val="9"/>
        <rFont val="Times New Roman"/>
        <family val="1"/>
        <charset val="204"/>
      </rPr>
      <t xml:space="preserve"> Z95.0</t>
    </r>
    <r>
      <rPr>
        <sz val="9"/>
        <rFont val="Times New Roman"/>
        <family val="1"/>
      </rPr>
      <t xml:space="preserve"> – Наличие искусственного водителя сердечного ритма; </t>
    </r>
    <r>
      <rPr>
        <b/>
        <sz val="9"/>
        <rFont val="Times New Roman"/>
        <family val="1"/>
        <charset val="204"/>
      </rPr>
      <t>Z95.1</t>
    </r>
    <r>
      <rPr>
        <sz val="9"/>
        <rFont val="Times New Roman"/>
        <family val="1"/>
      </rPr>
      <t xml:space="preserve"> – Наличие аортокоронарного шунтового трансплантата; </t>
    </r>
    <r>
      <rPr>
        <b/>
        <sz val="9"/>
        <rFont val="Times New Roman"/>
        <family val="1"/>
        <charset val="204"/>
      </rPr>
      <t>Z95.2 - Z95.4, Z95.8, Z95.9</t>
    </r>
    <r>
      <rPr>
        <sz val="9"/>
        <rFont val="Times New Roman"/>
        <family val="1"/>
      </rPr>
      <t xml:space="preserve"> – Наличие
протеза сердечного клапана, наличие ксеногенного сердечного клапана, наличие другого заменителя сердечного клапана, наличие других сердечных и сосудистых имплантатов и трансплантатов, наличие сердечного и сосудистого имплантата и трансплантата неуточненных; </t>
    </r>
    <r>
      <rPr>
        <b/>
        <sz val="9"/>
        <rFont val="Times New Roman"/>
        <family val="1"/>
        <charset val="204"/>
      </rPr>
      <t>Z95.5</t>
    </r>
    <r>
      <rPr>
        <sz val="9"/>
        <rFont val="Times New Roman"/>
        <family val="1"/>
      </rPr>
      <t xml:space="preserve"> – Наличие коронарного ангиопластичного имплантата трансплантата</t>
    </r>
  </si>
  <si>
    <t>Источником информации является информационный ресурс территориального фонда в части сведений о лицах, состоящих под диспансерным наблюдением (гл. 15 Приказ 108н МЗ РФ).
Расчет показателя осуществляется путем отбора информации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 дата окончания лечения;
- результат обращения;
- диагноз основной;
- диагноз сопутствующего заболевания;
- диагноз осложнения заболевания;
- диспансерное наблюдение;
- характер заболевания;
- форма оказания медицинской помощи.</t>
  </si>
  <si>
    <t>Доля взрослых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 (DNбск)</t>
  </si>
  <si>
    <t>100% плана или более - 1 балл;
Выше среднего значения по субъекту Российской Федерации - 0,5 балла
Менее 100% от плана, но с приростом показателя по сравнению с предыдущем периодом - 0,5 балла; Менее 100% от плана, равно или со снижением показателя по сравнению с предыдущем периодом - 0 баллов.</t>
  </si>
  <si>
    <r>
      <rPr>
        <sz val="11"/>
        <rFont val="Times New Roman"/>
        <family val="1"/>
      </rPr>
      <t xml:space="preserve">
</t>
    </r>
    <r>
      <rPr>
        <sz val="9"/>
        <rFont val="Times New Roman"/>
        <family val="1"/>
      </rPr>
      <t xml:space="preserve">где:
BSKдн - число взрослых пациентов с болезнями системы кровообращения, в отношении которых установлено диспансерное наблюдение за период;
BSKвп - общее число взрослых пациентов с впервые в жизни установленным диагнозом болезни системы кровообращения за период.
</t>
    </r>
    <r>
      <rPr>
        <b/>
        <sz val="9"/>
        <rFont val="Times New Roman"/>
        <family val="1"/>
        <charset val="204"/>
      </rPr>
      <t>Коды МКБ:</t>
    </r>
    <r>
      <rPr>
        <sz val="9"/>
        <rFont val="Times New Roman"/>
        <family val="1"/>
      </rPr>
      <t xml:space="preserve">
</t>
    </r>
    <r>
      <rPr>
        <b/>
        <sz val="9"/>
        <rFont val="Times New Roman"/>
        <family val="1"/>
        <charset val="204"/>
      </rPr>
      <t>I00 - I99</t>
    </r>
    <r>
      <rPr>
        <sz val="9"/>
        <rFont val="Times New Roman"/>
        <family val="1"/>
      </rPr>
      <t xml:space="preserve"> – Болезни системы кровообращения
</t>
    </r>
    <r>
      <rPr>
        <b/>
        <sz val="9"/>
        <rFont val="Times New Roman"/>
        <family val="1"/>
        <charset val="204"/>
      </rPr>
      <t>Q20 - Q28</t>
    </r>
    <r>
      <rPr>
        <sz val="9"/>
        <rFont val="Times New Roman"/>
        <family val="1"/>
      </rPr>
      <t xml:space="preserve"> – Врожденные аномалии [пороки развития] системы кровообращения</t>
    </r>
  </si>
  <si>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в форматеД1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</si>
  <si>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r>
      <rPr>
        <sz val="9"/>
        <rFont val="Times New Roman"/>
        <family val="1"/>
      </rPr>
      <t>Доля взрослых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 (DNхобл)</t>
    </r>
  </si>
  <si>
    <t>100% плана или более - 1 балл; 
Выше среднего значения по субъекту
Российской Федерации - 0,5 балла
Менее 100% от плана, но с приростом показателя по сравнению с предыдущем периодом - 0,5 балла;
Менее 100% от плана, равно или со снижением показателя по сравнению с предыдущем периодом - 0 баллов.</t>
  </si>
  <si>
    <r>
      <rPr>
        <sz val="11"/>
        <rFont val="Times New Roman"/>
        <family val="1"/>
      </rPr>
      <t xml:space="preserve">
</t>
    </r>
    <r>
      <rPr>
        <sz val="9"/>
        <rFont val="Times New Roman"/>
        <family val="1"/>
      </rPr>
      <t xml:space="preserve">где:
Hдн - число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Hвп - общее число взрослых пациентов с впервые в жизни установленным диагнозом хроническая обструктивная болезнь легких за период.
</t>
    </r>
    <r>
      <rPr>
        <b/>
        <sz val="9"/>
        <rFont val="Times New Roman"/>
        <family val="1"/>
      </rPr>
      <t xml:space="preserve">Коды МКБ:
J44 </t>
    </r>
    <r>
      <rPr>
        <sz val="9"/>
        <rFont val="Times New Roman"/>
        <family val="1"/>
      </rPr>
      <t xml:space="preserve">- Другая хроническаяобструктивная легочная болезнь:
</t>
    </r>
    <r>
      <rPr>
        <b/>
        <sz val="9"/>
        <rFont val="Times New Roman"/>
        <family val="1"/>
        <charset val="204"/>
      </rPr>
      <t>J44.8</t>
    </r>
    <r>
      <rPr>
        <sz val="9"/>
        <rFont val="Times New Roman"/>
        <family val="1"/>
      </rPr>
      <t xml:space="preserve"> – Другая уточненная хроническая обструктивная легочная болезнь
</t>
    </r>
    <r>
      <rPr>
        <b/>
        <sz val="9"/>
        <rFont val="Times New Roman"/>
        <family val="1"/>
        <charset val="204"/>
      </rPr>
      <t>J44.9</t>
    </r>
    <r>
      <rPr>
        <sz val="9"/>
        <rFont val="Times New Roman"/>
        <family val="1"/>
      </rPr>
      <t xml:space="preserve"> - Хроническая обструктивная легочная болезнь неуточненная</t>
    </r>
  </si>
  <si>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помощипри подозрении на ЗНО»:
-дата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</si>
  <si>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t>Доля взрослых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 (DNсд)</t>
  </si>
  <si>
    <r>
      <rPr>
        <sz val="9"/>
        <rFont val="Times New Roman"/>
        <family val="1"/>
      </rPr>
      <t xml:space="preserve">100% плана или более - 2 балла;
</t>
    </r>
    <r>
      <rPr>
        <sz val="9"/>
        <rFont val="Times New Roman"/>
        <family val="1"/>
      </rPr>
      <t xml:space="preserve">Выше среднего значения по субъекту Российской Федерации - 1 балл
</t>
    </r>
    <r>
      <rPr>
        <sz val="9"/>
        <rFont val="Times New Roman"/>
        <family val="1"/>
      </rPr>
      <t xml:space="preserve">Менее 100% от плана, но с приростом показателя по сравнению с предыдущем периодом - 1 балл;
</t>
    </r>
    <r>
      <rPr>
        <sz val="9"/>
        <rFont val="Times New Roman"/>
        <family val="1"/>
      </rPr>
      <t>Менее 100% от плана, равно или со снижением показателя по сравнению с предыдущем периодом - 0 баллов.</t>
    </r>
  </si>
  <si>
    <r>
      <rPr>
        <sz val="11"/>
        <rFont val="Times New Roman"/>
        <family val="1"/>
      </rPr>
      <t xml:space="preserve">
</t>
    </r>
    <r>
      <rPr>
        <sz val="9"/>
        <rFont val="Times New Roman"/>
        <family val="1"/>
      </rPr>
      <t xml:space="preserve">где:
SDдн - число взрослых пациентов с установленным диагнозом сахарный диабет, в отношении которых установлено диспансерное наблюдение за период;
SDвп - общее число взрослых пациентов с впервые в жизни установленным диагнозом сахарный диабет за период.
</t>
    </r>
    <r>
      <rPr>
        <b/>
        <sz val="9"/>
        <rFont val="Times New Roman"/>
        <family val="1"/>
      </rPr>
      <t xml:space="preserve">Коды МКБ:
E10-E11 – </t>
    </r>
    <r>
      <rPr>
        <sz val="9"/>
        <rFont val="Times New Roman"/>
        <family val="1"/>
      </rPr>
      <t>Сахарный диабет</t>
    </r>
  </si>
  <si>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-дата постановки на диспансерный учет;
-диагноз основной;
-возраст пациента;
-характер заболевания;
- впервые выявлено (основной);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(гл.15 Приказ 108н МЗ РФ)</t>
  </si>
  <si>
    <r>
      <t>Доля взрослых,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 (Hвсего</t>
    </r>
    <r>
      <rPr>
        <sz val="9"/>
        <rFont val="Times New Roman"/>
        <family val="1"/>
        <charset val="204"/>
      </rPr>
      <t>)</t>
    </r>
  </si>
  <si>
    <r>
      <rPr>
        <sz val="9"/>
        <rFont val="Times New Roman"/>
        <family val="1"/>
      </rPr>
      <t>Уменьшение показателя за период по отношению к показателю в предыдущем периоде</t>
    </r>
  </si>
  <si>
    <r>
      <rPr>
        <b/>
        <sz val="9"/>
        <rFont val="Times New Roman"/>
        <family val="1"/>
      </rPr>
      <t xml:space="preserve">Для медицинских организаций, значение показателя которых, выше среднего значения по субъекту Российской Федерации:
</t>
    </r>
    <r>
      <rPr>
        <sz val="9"/>
        <rFont val="Times New Roman"/>
        <family val="1"/>
      </rPr>
      <t xml:space="preserve">Уменьшение &lt; 5 % - 0 баллов; Уменьшение ≥ 5 % - 1 балл; Уменьшение ≥ 10 % - 2 балла.
</t>
    </r>
    <r>
      <rPr>
        <b/>
        <sz val="9"/>
        <rFont val="Times New Roman"/>
        <family val="1"/>
      </rPr>
      <t xml:space="preserve">Для медицинских организаций, значение показателя равно или ниже среднего значения по субъекту Российской Федерации:
</t>
    </r>
    <r>
      <rPr>
        <sz val="9"/>
        <rFont val="Times New Roman"/>
        <family val="1"/>
      </rPr>
      <t xml:space="preserve">При условии снижения по сравнению с предыдущим периодом или достижения минимально возможного значения показателя - 2 балла;
</t>
    </r>
    <r>
      <rPr>
        <sz val="9"/>
        <rFont val="Times New Roman"/>
        <family val="1"/>
      </rPr>
      <t>В иных случаях - 1 балл.</t>
    </r>
  </si>
  <si>
    <r>
      <t xml:space="preserve">
где:
Oвсего - число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Dnвсего - общее число взрослых пациентов, находящихся под диспансерным наблюдением за период.</t>
    </r>
    <r>
      <rPr>
        <b/>
        <sz val="9"/>
        <rFont val="Times New Roman"/>
        <family val="1"/>
      </rPr>
      <t xml:space="preserve">
Коды МКБ:
I05 - I09 – </t>
    </r>
    <r>
      <rPr>
        <sz val="9"/>
        <rFont val="Times New Roman"/>
        <family val="1"/>
        <charset val="204"/>
      </rPr>
      <t>Хронические ревматические болезни сердца</t>
    </r>
    <r>
      <rPr>
        <b/>
        <sz val="9"/>
        <rFont val="Times New Roman"/>
        <family val="1"/>
      </rPr>
      <t xml:space="preserve">
I10 - I15 – </t>
    </r>
    <r>
      <rPr>
        <sz val="9"/>
        <rFont val="Times New Roman"/>
        <family val="1"/>
        <charset val="204"/>
      </rPr>
      <t>Болезни, характеризующиеся повышенным кровяным давлением</t>
    </r>
    <r>
      <rPr>
        <b/>
        <sz val="9"/>
        <rFont val="Times New Roman"/>
        <family val="1"/>
      </rPr>
      <t xml:space="preserve">
I20 - I25 – </t>
    </r>
    <r>
      <rPr>
        <sz val="9"/>
        <rFont val="Times New Roman"/>
        <family val="1"/>
        <charset val="204"/>
      </rPr>
      <t>Ишемическая болезнь сердца</t>
    </r>
    <r>
      <rPr>
        <b/>
        <sz val="9"/>
        <rFont val="Times New Roman"/>
        <family val="1"/>
      </rPr>
      <t xml:space="preserve">
I26 – </t>
    </r>
    <r>
      <rPr>
        <sz val="9"/>
        <rFont val="Times New Roman"/>
        <family val="1"/>
        <charset val="204"/>
      </rPr>
      <t>Легочная эмболия</t>
    </r>
    <r>
      <rPr>
        <b/>
        <sz val="9"/>
        <rFont val="Times New Roman"/>
        <family val="1"/>
      </rPr>
      <t xml:space="preserve"> 
I27.0 –</t>
    </r>
    <r>
      <rPr>
        <sz val="9"/>
        <rFont val="Times New Roman"/>
        <family val="1"/>
        <charset val="204"/>
      </rPr>
      <t xml:space="preserve"> Первичная легочная гипертензия</t>
    </r>
    <r>
      <rPr>
        <b/>
        <sz val="9"/>
        <rFont val="Times New Roman"/>
        <family val="1"/>
      </rPr>
      <t xml:space="preserve">
I27.2 – </t>
    </r>
    <r>
      <rPr>
        <sz val="9"/>
        <rFont val="Times New Roman"/>
        <family val="1"/>
        <charset val="204"/>
      </rPr>
      <t>Другая вторичная легочная гипертензия</t>
    </r>
    <r>
      <rPr>
        <b/>
        <sz val="9"/>
        <rFont val="Times New Roman"/>
        <family val="1"/>
      </rPr>
      <t xml:space="preserve">
I27.8 – </t>
    </r>
    <r>
      <rPr>
        <sz val="9"/>
        <rFont val="Times New Roman"/>
        <family val="1"/>
        <charset val="204"/>
      </rPr>
      <t>Другие уточненные формы легочно-сердечной недостаточности</t>
    </r>
    <r>
      <rPr>
        <b/>
        <sz val="9"/>
        <rFont val="Times New Roman"/>
        <family val="1"/>
      </rPr>
      <t xml:space="preserve"> I28 – </t>
    </r>
    <r>
      <rPr>
        <sz val="9"/>
        <rFont val="Times New Roman"/>
        <family val="1"/>
        <charset val="204"/>
      </rPr>
      <t>Другие болезни легочных сосудов</t>
    </r>
    <r>
      <rPr>
        <b/>
        <sz val="9"/>
        <rFont val="Times New Roman"/>
        <family val="1"/>
      </rPr>
      <t xml:space="preserve"> 
I33 – </t>
    </r>
    <r>
      <rPr>
        <sz val="9"/>
        <rFont val="Times New Roman"/>
        <family val="1"/>
        <charset val="204"/>
      </rPr>
      <t>Острый и подострый эндокардит</t>
    </r>
    <r>
      <rPr>
        <b/>
        <sz val="9"/>
        <rFont val="Times New Roman"/>
        <family val="1"/>
      </rPr>
      <t xml:space="preserve"> 
I34 - I37 – </t>
    </r>
    <r>
      <rPr>
        <sz val="9"/>
        <rFont val="Times New Roman"/>
        <family val="1"/>
        <charset val="204"/>
      </rPr>
      <t>Неревматические поражения митрального клапана, аортального клапана, трехстворчатого клапана, поражения клапана легочной артерии</t>
    </r>
    <r>
      <rPr>
        <b/>
        <sz val="9"/>
        <rFont val="Times New Roman"/>
        <family val="1"/>
      </rPr>
      <t xml:space="preserve">
I38 - I39 </t>
    </r>
    <r>
      <rPr>
        <sz val="9"/>
        <rFont val="Times New Roman"/>
        <family val="1"/>
      </rPr>
      <t xml:space="preserve">– Эндокардит, клапан не уточнен, эндокардит и поражения клапанов сердца при болезнях, классифицированных в других рубриках
</t>
    </r>
    <r>
      <rPr>
        <b/>
        <sz val="9"/>
        <rFont val="Times New Roman"/>
        <family val="1"/>
      </rPr>
      <t xml:space="preserve">I40 </t>
    </r>
    <r>
      <rPr>
        <sz val="9"/>
        <rFont val="Times New Roman"/>
        <family val="1"/>
      </rPr>
      <t xml:space="preserve">– Острый миокардит </t>
    </r>
    <r>
      <rPr>
        <b/>
        <sz val="9"/>
        <rFont val="Times New Roman"/>
        <family val="1"/>
      </rPr>
      <t xml:space="preserve">I41 </t>
    </r>
    <r>
      <rPr>
        <sz val="9"/>
        <rFont val="Times New Roman"/>
        <family val="1"/>
      </rPr>
      <t xml:space="preserve">– Миокардит при болезнях, классифицированных в других
рубриках
</t>
    </r>
    <r>
      <rPr>
        <b/>
        <sz val="9"/>
        <rFont val="Times New Roman"/>
        <family val="1"/>
      </rPr>
      <t xml:space="preserve">I42 </t>
    </r>
    <r>
      <rPr>
        <sz val="9"/>
        <rFont val="Times New Roman"/>
        <family val="1"/>
      </rPr>
      <t xml:space="preserve">– Кардиомиопатия
</t>
    </r>
    <r>
      <rPr>
        <b/>
        <sz val="9"/>
        <rFont val="Times New Roman"/>
        <family val="1"/>
      </rPr>
      <t xml:space="preserve">I44 - I49 </t>
    </r>
    <r>
      <rPr>
        <sz val="9"/>
        <rFont val="Times New Roman"/>
        <family val="1"/>
      </rPr>
      <t xml:space="preserve">– Предсердно-желудочковая [атриовентрикулярная] блокада и блокада левой ножки пучка [Гиса]; другие нарушения проводимости; остановка сердца; пароксизмальная тахикардия; фибрилляция и трепетание предсердий; другие нарушения сердечного ритма
</t>
    </r>
    <r>
      <rPr>
        <b/>
        <sz val="9"/>
        <rFont val="Times New Roman"/>
        <family val="1"/>
      </rPr>
      <t xml:space="preserve">I50 </t>
    </r>
    <r>
      <rPr>
        <sz val="9"/>
        <rFont val="Times New Roman"/>
        <family val="1"/>
      </rPr>
      <t xml:space="preserve">– Сердечная недостаточность </t>
    </r>
    <r>
      <rPr>
        <b/>
        <sz val="9"/>
        <rFont val="Times New Roman"/>
        <family val="1"/>
      </rPr>
      <t xml:space="preserve">I51.0 - I51.2 </t>
    </r>
    <r>
      <rPr>
        <sz val="9"/>
        <rFont val="Times New Roman"/>
        <family val="1"/>
      </rPr>
      <t xml:space="preserve">– Дефект перегородки сердца приобретенный, разрыв сухожилий хорды, не классифицированный в других рубриках, разрыв сосочковой мышцы, не классифицированный в других рубриках
</t>
    </r>
    <r>
      <rPr>
        <b/>
        <sz val="9"/>
        <rFont val="Times New Roman"/>
        <family val="1"/>
      </rPr>
      <t xml:space="preserve">I51.4 </t>
    </r>
    <r>
      <rPr>
        <sz val="9"/>
        <rFont val="Times New Roman"/>
        <family val="1"/>
      </rPr>
      <t xml:space="preserve">– Миокардит неуточненный </t>
    </r>
    <r>
      <rPr>
        <b/>
        <sz val="9"/>
        <rFont val="Times New Roman"/>
        <family val="1"/>
      </rPr>
      <t xml:space="preserve">I67.8 </t>
    </r>
    <r>
      <rPr>
        <sz val="9"/>
        <rFont val="Times New Roman"/>
        <family val="1"/>
      </rPr>
      <t xml:space="preserve">– Другие уточненные поражения сосудов мозга
</t>
    </r>
    <r>
      <rPr>
        <b/>
        <sz val="9"/>
        <rFont val="Times New Roman"/>
        <family val="1"/>
      </rPr>
      <t xml:space="preserve">I69.0 - I69.4 </t>
    </r>
    <r>
      <rPr>
        <sz val="9"/>
        <rFont val="Times New Roman"/>
        <family val="1"/>
      </rPr>
      <t xml:space="preserve">– Последствия субарахноидального кровоизлияния, внутричерепного кровоизлияния, другого нетравматического внутричерепного кровоизлияния, последствия инфаркта мозга и инсульта, не уточненные как кровоизлияния или инфаркт мозга </t>
    </r>
    <r>
      <rPr>
        <b/>
        <sz val="9"/>
        <rFont val="Times New Roman"/>
        <family val="1"/>
      </rPr>
      <t xml:space="preserve">I71 </t>
    </r>
    <r>
      <rPr>
        <sz val="9"/>
        <rFont val="Times New Roman"/>
        <family val="1"/>
      </rPr>
      <t xml:space="preserve">– Аневризма и расслоение аорты </t>
    </r>
    <r>
      <rPr>
        <b/>
        <sz val="9"/>
        <rFont val="Times New Roman"/>
        <family val="1"/>
      </rPr>
      <t xml:space="preserve">I65.2 </t>
    </r>
    <r>
      <rPr>
        <sz val="9"/>
        <rFont val="Times New Roman"/>
        <family val="1"/>
      </rPr>
      <t xml:space="preserve">– Закупорка и стеноз сонной артерии
</t>
    </r>
    <r>
      <rPr>
        <b/>
        <sz val="9"/>
        <rFont val="Times New Roman"/>
        <family val="1"/>
      </rPr>
      <t xml:space="preserve">E78 </t>
    </r>
    <r>
      <rPr>
        <sz val="9"/>
        <rFont val="Times New Roman"/>
        <family val="1"/>
      </rPr>
      <t xml:space="preserve">– Нарушения обмена липопротеинов и другие липидемии </t>
    </r>
    <r>
      <rPr>
        <b/>
        <sz val="9"/>
        <rFont val="Times New Roman"/>
        <family val="1"/>
      </rPr>
      <t xml:space="preserve">Q20 - Q28 </t>
    </r>
    <r>
      <rPr>
        <sz val="9"/>
        <rFont val="Times New Roman"/>
        <family val="1"/>
      </rPr>
      <t xml:space="preserve">– Врожденные аномалии (пороки развития) системы кровообращения
</t>
    </r>
    <r>
      <rPr>
        <b/>
        <sz val="9"/>
        <rFont val="Times New Roman"/>
        <family val="1"/>
        <charset val="204"/>
      </rPr>
      <t>Z95.0</t>
    </r>
    <r>
      <rPr>
        <sz val="9"/>
        <rFont val="Times New Roman"/>
        <family val="1"/>
      </rPr>
      <t xml:space="preserve"> – Наличие искусственного водителя сердечного ритма
</t>
    </r>
    <r>
      <rPr>
        <b/>
        <sz val="9"/>
        <rFont val="Times New Roman"/>
        <family val="1"/>
        <charset val="204"/>
      </rPr>
      <t>Z95.1</t>
    </r>
    <r>
      <rPr>
        <sz val="9"/>
        <rFont val="Times New Roman"/>
        <family val="1"/>
      </rPr>
      <t xml:space="preserve"> – Наличие аортокоронарного шунтового трансплантата
</t>
    </r>
    <r>
      <rPr>
        <b/>
        <sz val="9"/>
        <rFont val="Times New Roman"/>
        <family val="1"/>
        <charset val="204"/>
      </rPr>
      <t>Z95.2 - Z95.4, Z95.8, Z95.9</t>
    </r>
    <r>
      <rPr>
        <sz val="9"/>
        <rFont val="Times New Roman"/>
        <family val="1"/>
      </rPr>
      <t xml:space="preserve"> – Наличие
протеза сердечного клапана, наличие ксеногенного сердечного клапана, наличие другого заменителя сердечного клапана, наличие других сердечных и сосудистых имплантатов и трансплантатов, наличие сердечного и сосудистого имплантата и трансплантата неуточненных
</t>
    </r>
    <r>
      <rPr>
        <b/>
        <sz val="9"/>
        <rFont val="Times New Roman"/>
        <family val="1"/>
        <charset val="204"/>
      </rPr>
      <t>Z95.5</t>
    </r>
    <r>
      <rPr>
        <sz val="9"/>
        <rFont val="Times New Roman"/>
        <family val="1"/>
      </rPr>
      <t xml:space="preserve"> – Наличие коронарного ангиопластичного имплантата трансплантата
</t>
    </r>
    <r>
      <rPr>
        <b/>
        <sz val="9"/>
        <rFont val="Times New Roman"/>
        <family val="1"/>
        <charset val="204"/>
      </rPr>
      <t>E10-E11</t>
    </r>
    <r>
      <rPr>
        <sz val="9"/>
        <rFont val="Times New Roman"/>
        <family val="1"/>
      </rPr>
      <t xml:space="preserve"> – Сахарный диабет</t>
    </r>
  </si>
  <si>
    <t>Источником информации является информационный ресурс территориального фонда в части сведений о лицах, состоящих под диспансерным наблюдением (гл.15 Приказ 108н МЗ РФ) Источником информации являются реестры (стационар), оказанной медицинской помощи застрахованным лицам.
Отбор информации для расчета показателей осуществляется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-дата окончания лечения;
-диагноз основной;
-диагноз сопутствующий;
-диагноз осложнений
-характер заболевания;
- форма оказания медицинской помощи.</t>
  </si>
  <si>
    <t>Доля взрослых,  повторно госпитализированных за период по причине заболеваний сердечно- сосудистой системы или их осложнений в течение года с момента предыдущей госпитализации, от общего числа взрослых, госпитализированных за период по причине заболеваний сердечно- сосудистой системы или их осложнений. (Pбск)</t>
  </si>
  <si>
    <r>
      <rPr>
        <b/>
        <sz val="9"/>
        <rFont val="Times New Roman"/>
        <family val="1"/>
      </rPr>
      <t xml:space="preserve">Для медицинских организаций, значение показателя которых, выше среднего значения по субъекту Российской Федерации:
</t>
    </r>
    <r>
      <rPr>
        <sz val="9"/>
        <rFont val="Times New Roman"/>
        <family val="1"/>
      </rPr>
      <t xml:space="preserve">Уменьшение &lt; 3 % - 0 баллов; Уменьшение ≥ 3 % - 1 балл; Уменьшение ≥ 7 % - 2 балла.
</t>
    </r>
    <r>
      <rPr>
        <b/>
        <sz val="9"/>
        <rFont val="Times New Roman"/>
        <family val="1"/>
      </rPr>
      <t xml:space="preserve">Для медицинских организаций, значение показателя равно или ниже среднего значения по субъекту Российской Федерации:
</t>
    </r>
    <r>
      <rPr>
        <sz val="9"/>
        <rFont val="Times New Roman"/>
        <family val="1"/>
      </rPr>
      <t xml:space="preserve">При условии снижения по сравнению с предыдущим периодом или достижения минимально возможного значения показателя - 2 балла;
</t>
    </r>
    <r>
      <rPr>
        <sz val="9"/>
        <rFont val="Times New Roman"/>
        <family val="1"/>
      </rPr>
      <t>В иных случаях - 1 балл.</t>
    </r>
  </si>
  <si>
    <r>
      <t xml:space="preserve">
где:
PHбск - число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Hбск - общее число взрослых пациентов, госпитализированных за период по причине заболеваний сердечно-сосудистой системы или их осложнений.
</t>
    </r>
    <r>
      <rPr>
        <b/>
        <sz val="9"/>
        <rFont val="Times New Roman"/>
        <family val="1"/>
      </rPr>
      <t xml:space="preserve">Коды МКБ:
I00 - I99 </t>
    </r>
    <r>
      <rPr>
        <sz val="9"/>
        <rFont val="Times New Roman"/>
        <family val="1"/>
      </rPr>
      <t xml:space="preserve">– Болезни системы кровообращения
</t>
    </r>
    <r>
      <rPr>
        <b/>
        <sz val="9"/>
        <rFont val="Times New Roman"/>
        <family val="1"/>
      </rPr>
      <t xml:space="preserve">Q20 - Q28 </t>
    </r>
    <r>
      <rPr>
        <sz val="9"/>
        <rFont val="Times New Roman"/>
        <family val="1"/>
      </rPr>
      <t>– Врожденные аномалии [пороки развития] системы кровообращения</t>
    </r>
  </si>
  <si>
    <t>Источником информации являются реестры (стационар), оказанной медицинской помощи застрахованным лицам.
Отбор информации для расчета показателей осуществляется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-дата начала лечения;
-диагноз основной;
-диагноз сопутствующий;
-диагноз осложнений
-характер заболевания;
- форма оказания медицинской помощи</t>
  </si>
  <si>
    <t>Доля взрослых,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находящихся под диспансерным наблюдением по поводу сахарного диабета за период. (SDosl)</t>
  </si>
  <si>
    <r>
      <rPr>
        <b/>
        <sz val="9"/>
        <rFont val="Times New Roman"/>
        <family val="1"/>
      </rPr>
      <t xml:space="preserve">Для медицинских организаций, значение показателя которых, выше среднего значения по субъекту Российской Федерации:
</t>
    </r>
    <r>
      <rPr>
        <sz val="9"/>
        <rFont val="Times New Roman"/>
        <family val="1"/>
      </rPr>
      <t xml:space="preserve">Уменьшение &lt; 5 % - 0 баллов; Уменьшение ≥ 5 % - 1,5 балла; Уменьшение ≥ 10 % - 3 балла.
</t>
    </r>
    <r>
      <rPr>
        <b/>
        <sz val="9"/>
        <rFont val="Times New Roman"/>
        <family val="1"/>
      </rPr>
      <t xml:space="preserve">Для медицинских организаций, значение показателя равно или ниже среднего значения по субъекту Российской Федерации:
</t>
    </r>
    <r>
      <rPr>
        <sz val="9"/>
        <rFont val="Times New Roman"/>
        <family val="1"/>
      </rPr>
      <t xml:space="preserve">При условии снижения по сравнению с предыдущим периодом или достижения минимально возможного значения показателя - 3 балла;
</t>
    </r>
    <r>
      <rPr>
        <sz val="9"/>
        <rFont val="Times New Roman"/>
        <family val="1"/>
      </rPr>
      <t>В иных случаях - 1,5 балла.</t>
    </r>
  </si>
  <si>
    <r>
      <t xml:space="preserve">
где:
Osl - число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SD - общее число взрослых пациентов, находящихся под диспансерным наблюдением по поводу сахарного диабета за период.
</t>
    </r>
    <r>
      <rPr>
        <b/>
        <sz val="9"/>
        <rFont val="Times New Roman"/>
        <family val="1"/>
      </rPr>
      <t xml:space="preserve">Коды МКБ:
E10-E11 – </t>
    </r>
    <r>
      <rPr>
        <sz val="9"/>
        <rFont val="Times New Roman"/>
        <family val="1"/>
      </rPr>
      <t>Сахарный диабет</t>
    </r>
  </si>
  <si>
    <r>
      <rPr>
        <sz val="9"/>
        <rFont val="Times New Roman"/>
        <family val="1"/>
      </rPr>
      <t xml:space="preserve">Источником информации является информационный ресурс территориального фонда в части сведений о лицах, состоящих под диспансерным наблюдением (гл.15 Приказ 108н МЗ РФ) Источником информации являются реестры, оказанной медицинской помощи застрахованным лицам.
</t>
    </r>
    <r>
      <rPr>
        <sz val="9"/>
        <rFont val="Times New Roman"/>
        <family val="1"/>
      </rPr>
      <t xml:space="preserve">Отбор информации для расчета показателей осуществляется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t>
    </r>
    <r>
      <rPr>
        <sz val="9"/>
        <rFont val="Times New Roman"/>
        <family val="1"/>
      </rPr>
      <t xml:space="preserve">-дата окончания лечения;
</t>
    </r>
    <r>
      <rPr>
        <sz val="9"/>
        <rFont val="Times New Roman"/>
        <family val="1"/>
      </rPr>
      <t xml:space="preserve">-диагноз основной;
</t>
    </r>
    <r>
      <rPr>
        <sz val="9"/>
        <rFont val="Times New Roman"/>
        <family val="1"/>
      </rPr>
      <t xml:space="preserve">-диагноз сопутствующий
</t>
    </r>
    <r>
      <rPr>
        <sz val="9"/>
        <rFont val="Times New Roman"/>
        <family val="1"/>
      </rPr>
      <t xml:space="preserve">-впервые выявлено (основной);
</t>
    </r>
    <r>
      <rPr>
        <sz val="9"/>
        <rFont val="Times New Roman"/>
        <family val="1"/>
      </rPr>
      <t xml:space="preserve">-характер заболевания;
</t>
    </r>
    <r>
      <rPr>
        <sz val="9"/>
        <rFont val="Times New Roman"/>
        <family val="1"/>
      </rPr>
      <t>-цель посещения.</t>
    </r>
  </si>
  <si>
    <t>Оценка качества оказания медицинской помощи</t>
  </si>
  <si>
    <r>
      <rPr>
        <sz val="9"/>
        <rFont val="Times New Roman"/>
        <family val="1"/>
      </rPr>
      <t>Доля экспертиз качества медицинской помощи, оказанной в рамках диспансерного наблюдения, в которых выявлены нарушения, приведшие к ухудшению состояния здоровья, летальному исходу застрахованного лица, от всех проведенных экспертиз качества медицинской помощи. (ЭДН</t>
    </r>
    <r>
      <rPr>
        <vertAlign val="subscript"/>
        <sz val="9"/>
        <rFont val="Times New Roman"/>
        <family val="1"/>
      </rPr>
      <t>Э</t>
    </r>
    <r>
      <rPr>
        <sz val="9"/>
        <rFont val="Times New Roman"/>
        <family val="1"/>
      </rPr>
      <t>)</t>
    </r>
  </si>
  <si>
    <r>
      <rPr>
        <sz val="9"/>
        <rFont val="Times New Roman"/>
        <family val="1"/>
      </rPr>
      <t>Отсутствие нарушений</t>
    </r>
  </si>
  <si>
    <r>
      <rPr>
        <sz val="9"/>
        <rFont val="Times New Roman"/>
        <family val="1"/>
      </rPr>
      <t xml:space="preserve">Отсутствие нарушений – 4 балла.
</t>
    </r>
    <r>
      <rPr>
        <sz val="9"/>
        <rFont val="Times New Roman"/>
        <family val="1"/>
      </rPr>
      <t xml:space="preserve">Выявлены нарушения в ≤ 3% от всех проведенных экспертиз качества медицинской помощи (-2 балла).
</t>
    </r>
    <r>
      <rPr>
        <sz val="9"/>
        <rFont val="Times New Roman"/>
        <family val="1"/>
      </rPr>
      <t>Выявлены нарушения в &gt; 3% от всех проведенных экспертиз качества медицинской помощи (-4 балла).</t>
    </r>
  </si>
  <si>
    <r>
      <rPr>
        <sz val="6.5"/>
        <rFont val="Times New Roman"/>
        <family val="1"/>
      </rPr>
      <t xml:space="preserve">
</t>
    </r>
    <r>
      <rPr>
        <sz val="9"/>
        <rFont val="Times New Roman"/>
        <family val="1"/>
      </rPr>
      <t>где:
ДН</t>
    </r>
    <r>
      <rPr>
        <vertAlign val="subscript"/>
        <sz val="9"/>
        <rFont val="Times New Roman"/>
        <family val="1"/>
      </rPr>
      <t>Э</t>
    </r>
    <r>
      <rPr>
        <sz val="9"/>
        <rFont val="Times New Roman"/>
        <family val="1"/>
      </rPr>
      <t xml:space="preserve"> - количество экспертиз качества медицинской помощи, оказанной в рамках диспансерного наблюдения, в которых выявлены нарушения, приведшие к ухудшению состояния здоровья;
Э</t>
    </r>
    <r>
      <rPr>
        <vertAlign val="subscript"/>
        <sz val="9"/>
        <rFont val="Times New Roman"/>
        <family val="1"/>
      </rPr>
      <t>кмп</t>
    </r>
    <r>
      <rPr>
        <sz val="9"/>
        <rFont val="Times New Roman"/>
        <family val="1"/>
      </rPr>
      <t xml:space="preserve"> - общее число проведенных экспертиз качества случаев диспансерного наблюдения.
Пп.3.15.2-3.15.3 Раздела 3 Перечня оснований для отказа в оплате медицинской помощи (уменьшения оплаты медицинской
помощи), являющегося приложением к приказу Минздрава России от 19.03.2021 № 231н</t>
    </r>
  </si>
  <si>
    <r>
      <rPr>
        <sz val="9"/>
        <rFont val="Times New Roman"/>
        <family val="1"/>
      </rPr>
      <t xml:space="preserve">Источником информации являются реестры, оказанной медицинской помощи застрахованным лицам.
</t>
    </r>
    <r>
      <rPr>
        <sz val="9"/>
        <rFont val="Times New Roman"/>
        <family val="1"/>
      </rPr>
      <t>Источником информации являются заключения по результатам проведенных экспертиз.</t>
    </r>
  </si>
  <si>
    <r>
      <rPr>
        <sz val="9"/>
        <rFont val="Times New Roman"/>
        <family val="1"/>
      </rPr>
      <t>Доля экспертиз качества медицинской помощи, в которых выявлены нарушения, приведшие к ухудшению состояния здоровья застрахованного лица, от всех проведенных экспертиз качества медицинской помощи. (ВН</t>
    </r>
    <r>
      <rPr>
        <vertAlign val="subscript"/>
        <sz val="9"/>
        <rFont val="Times New Roman"/>
        <family val="1"/>
      </rPr>
      <t>э</t>
    </r>
    <r>
      <rPr>
        <sz val="9"/>
        <rFont val="Times New Roman"/>
        <family val="1"/>
      </rPr>
      <t>)</t>
    </r>
  </si>
  <si>
    <r>
      <rPr>
        <sz val="9"/>
        <rFont val="Times New Roman"/>
        <family val="1"/>
      </rPr>
      <t>Отсутствие нарушений.</t>
    </r>
  </si>
  <si>
    <r>
      <rPr>
        <sz val="9"/>
        <rFont val="Times New Roman"/>
        <family val="1"/>
      </rPr>
      <t xml:space="preserve">Отсутствие нарушений – 3 балла.
</t>
    </r>
    <r>
      <rPr>
        <sz val="9"/>
        <rFont val="Times New Roman"/>
        <family val="1"/>
      </rPr>
      <t xml:space="preserve">Выявлены нарушения в ≤ 3% от всех проведенных экспертиз качества медицинской помощи (-2 балла).
</t>
    </r>
    <r>
      <rPr>
        <sz val="9"/>
        <rFont val="Times New Roman"/>
        <family val="1"/>
      </rPr>
      <t>Выявлены нарушения в &gt; 3% от всех проведенных экспертиз качества медицинской помощи (-3 балла).</t>
    </r>
  </si>
  <si>
    <r>
      <rPr>
        <sz val="6.5"/>
        <rFont val="Times New Roman"/>
        <family val="1"/>
      </rPr>
      <t xml:space="preserve">
</t>
    </r>
    <r>
      <rPr>
        <sz val="9"/>
        <rFont val="Times New Roman"/>
        <family val="1"/>
      </rPr>
      <t>где:
Н</t>
    </r>
    <r>
      <rPr>
        <vertAlign val="subscript"/>
        <sz val="9"/>
        <rFont val="Times New Roman"/>
        <family val="1"/>
      </rPr>
      <t>э</t>
    </r>
    <r>
      <rPr>
        <sz val="9"/>
        <rFont val="Times New Roman"/>
        <family val="1"/>
      </rPr>
      <t xml:space="preserve"> - количество экспертиз качества медицинской помощи, в которых выявлены нарушения, приведшие к ухудшению состояния здоровья, застрахованного лица;
Э</t>
    </r>
    <r>
      <rPr>
        <vertAlign val="subscript"/>
        <sz val="9"/>
        <rFont val="Times New Roman"/>
        <family val="1"/>
      </rPr>
      <t>кмп</t>
    </r>
    <r>
      <rPr>
        <sz val="9"/>
        <rFont val="Times New Roman"/>
        <family val="1"/>
      </rPr>
      <t xml:space="preserve"> - общее число проведенных экспертиз качества медицинской помощи.
П.3.1.3.; п.3.2.2.; п.3.6.; п.3.14.2.;
п.3.15.2    Раздела 3 Перечня оснований для отказа в оплате медицинской помощи (уменьшения оплаты медицинской помощи), являющегося приложением к приказу Минздрава России от 19.03.2021 № 231н</t>
    </r>
  </si>
  <si>
    <r>
      <rPr>
        <sz val="9"/>
        <rFont val="Times New Roman"/>
        <family val="1"/>
      </rPr>
      <t>Доля экспертиз качества медицинской помощи, в которых выявлены нарушения, приведшие к инвалидизации застрахованного лица, от всех проведенных экспертиз качества медицинской помощи. (BI</t>
    </r>
    <r>
      <rPr>
        <vertAlign val="subscript"/>
        <sz val="9"/>
        <rFont val="Times New Roman"/>
        <family val="1"/>
      </rPr>
      <t>э</t>
    </r>
    <r>
      <rPr>
        <sz val="9"/>
        <rFont val="Times New Roman"/>
        <family val="1"/>
      </rPr>
      <t>)</t>
    </r>
  </si>
  <si>
    <r>
      <rPr>
        <sz val="9"/>
        <rFont val="Times New Roman"/>
        <family val="1"/>
      </rPr>
      <t xml:space="preserve">Отсутствие нарушений – 5 баллов.
</t>
    </r>
    <r>
      <rPr>
        <sz val="9"/>
        <rFont val="Times New Roman"/>
        <family val="1"/>
      </rPr>
      <t xml:space="preserve">Выявлены нарушения ≤ 3% от всех проведенных экспертиз качества медицинской помощи (-3 балла).
</t>
    </r>
    <r>
      <rPr>
        <sz val="9"/>
        <rFont val="Times New Roman"/>
        <family val="1"/>
      </rPr>
      <t>Выявлены нарушения &gt; 3% от всех проведенных экспертиз качества медицинской помощи (-5 баллов).</t>
    </r>
  </si>
  <si>
    <r>
      <rPr>
        <sz val="6.5"/>
        <rFont val="Times New Roman"/>
        <family val="1"/>
      </rPr>
      <t xml:space="preserve">
</t>
    </r>
    <r>
      <rPr>
        <sz val="9"/>
        <rFont val="Times New Roman"/>
        <family val="1"/>
      </rPr>
      <t>где:
I</t>
    </r>
    <r>
      <rPr>
        <vertAlign val="subscript"/>
        <sz val="9"/>
        <rFont val="Times New Roman"/>
        <family val="1"/>
      </rPr>
      <t>э</t>
    </r>
    <r>
      <rPr>
        <sz val="9"/>
        <rFont val="Times New Roman"/>
        <family val="1"/>
      </rPr>
      <t xml:space="preserve"> - экспертиз качества медицинской помощи, в которых выявлены нарушения, приведшие к инвалидизации застрахованного лица;
 Э</t>
    </r>
    <r>
      <rPr>
        <vertAlign val="subscript"/>
        <sz val="9"/>
        <rFont val="Times New Roman"/>
        <family val="1"/>
      </rPr>
      <t>кмп</t>
    </r>
    <r>
      <rPr>
        <sz val="9"/>
        <rFont val="Times New Roman"/>
        <family val="1"/>
      </rPr>
      <t xml:space="preserve"> - общее число проведенных экспертиз качества медицинской помощи.
П.3.1.4.; п.3.2.3. Раздела 3 Перечня оснований для отказа в оплате медицинской помощи (уменьшения оплаты медицинской помощи), являющегося приложением к приказу Минздрава России от 19.03.2021
№ 231н</t>
    </r>
  </si>
  <si>
    <r>
      <rPr>
        <sz val="9"/>
        <rFont val="Times New Roman"/>
        <family val="1"/>
      </rPr>
      <t>Доля экспертиз качества медицинской помощи, в которых выявлены нарушения, приведшие к летальному исходу застрахованного лица, от всех проведенных экспертиз качества медицинской помощи. (BV</t>
    </r>
    <r>
      <rPr>
        <vertAlign val="subscript"/>
        <sz val="9"/>
        <rFont val="Times New Roman"/>
        <family val="1"/>
      </rPr>
      <t>э</t>
    </r>
    <r>
      <rPr>
        <sz val="9"/>
        <rFont val="Times New Roman"/>
        <family val="1"/>
      </rPr>
      <t>)</t>
    </r>
  </si>
  <si>
    <r>
      <rPr>
        <sz val="9"/>
        <rFont val="Times New Roman"/>
        <family val="1"/>
      </rPr>
      <t xml:space="preserve">Отсутствие нарушений – 8 баллов.
</t>
    </r>
    <r>
      <rPr>
        <sz val="9"/>
        <rFont val="Times New Roman"/>
        <family val="1"/>
      </rPr>
      <t xml:space="preserve">Выявлены нарушения ≤ 3% от всех проведенных экспертиз качества медицинской помощи (-4 балла).
</t>
    </r>
    <r>
      <rPr>
        <sz val="9"/>
        <rFont val="Times New Roman"/>
        <family val="1"/>
      </rPr>
      <t>Выявлены нарушения &gt; 3% от всех проведенных экспертиз качества медицинской помощи (-8 баллов).</t>
    </r>
  </si>
  <si>
    <r>
      <rPr>
        <sz val="6.5"/>
        <rFont val="Times New Roman"/>
        <family val="1"/>
      </rPr>
      <t xml:space="preserve">
</t>
    </r>
    <r>
      <rPr>
        <sz val="9"/>
        <rFont val="Times New Roman"/>
        <family val="1"/>
      </rPr>
      <t>где:
V</t>
    </r>
    <r>
      <rPr>
        <vertAlign val="subscript"/>
        <sz val="9"/>
        <rFont val="Times New Roman"/>
        <family val="1"/>
      </rPr>
      <t>э</t>
    </r>
    <r>
      <rPr>
        <sz val="9"/>
        <rFont val="Times New Roman"/>
        <family val="1"/>
      </rPr>
      <t xml:space="preserve"> - экспертиз качества медицинской помощи, в которых выявлены нарушения, приведшие к летальному исходу застрахованного лица;
Э</t>
    </r>
    <r>
      <rPr>
        <vertAlign val="subscript"/>
        <sz val="9"/>
        <rFont val="Times New Roman"/>
        <family val="1"/>
      </rPr>
      <t>кмп</t>
    </r>
    <r>
      <rPr>
        <sz val="9"/>
        <rFont val="Times New Roman"/>
        <family val="1"/>
      </rPr>
      <t xml:space="preserve"> - общее число проведенных экспертиз качества медицинской помощи.
П.3.1.5.; п.3.2.4.; п.3.14.3.; п.3.15.3
Раздела 3 Перечня оснований для отказа в оплате медицинской помощи (уменьшения оплаты медицинской помощи), являющегося приложением к приказу Минздрава России от 19.03.2021 № 231н</t>
    </r>
  </si>
  <si>
    <t>Необоснованный отказ застрахованным лицам в оказании медицинской помощи в соответствии с программами обязательного медицинского страхования, с последующим ухудшением состояния здоровья</t>
  </si>
  <si>
    <t>Отсутствие нарушений – 3 балла;
Наличие нарушения, приведшего к ухудшению состояния здоровья (- 3 балла).</t>
  </si>
  <si>
    <t>Критерий оценки НАЛИЧИЕ
НАРУШЕНИЯ/ОТСУТСТВИЕ
НАРУШЕНИЯ
П.3.14.2. Раздела 3 Перечня оснований для отказа в оплате медицинской помощи (уменьшения оплаты медицинской помощи), являющегося приложением к приказу Минздрава России от 19.03.2021 № 231н</t>
  </si>
  <si>
    <r>
      <rPr>
        <sz val="9"/>
        <rFont val="Times New Roman"/>
        <family val="1"/>
      </rPr>
      <t>Наличие/ отсутствие нарушений</t>
    </r>
  </si>
  <si>
    <t>Источником информации являются реестры, оказанной медицинской помощи застрахованным лицам.</t>
  </si>
  <si>
    <r>
      <rPr>
        <sz val="9"/>
        <rFont val="Times New Roman"/>
        <family val="1"/>
      </rPr>
      <t>Необоснованный отказ застрахованным лицам в оказании медицинской помощи в соответствии с программами обязательного медицинского страхования, приведший к летальному исходу</t>
    </r>
  </si>
  <si>
    <r>
      <rPr>
        <sz val="9"/>
        <rFont val="Times New Roman"/>
        <family val="1"/>
      </rPr>
      <t xml:space="preserve">Отсутствие нарушений – 8 баллов;
</t>
    </r>
    <r>
      <rPr>
        <sz val="9"/>
        <rFont val="Times New Roman"/>
        <family val="1"/>
      </rPr>
      <t>Наличие нарушения, приведшего к летальному исходу (-8 баллов).</t>
    </r>
  </si>
  <si>
    <r>
      <rPr>
        <sz val="9"/>
        <rFont val="Times New Roman"/>
        <family val="1"/>
      </rPr>
      <t xml:space="preserve">Критерий оценки НАЛИЧИЕ
</t>
    </r>
    <r>
      <rPr>
        <sz val="9"/>
        <rFont val="Times New Roman"/>
        <family val="1"/>
      </rPr>
      <t xml:space="preserve">НАРУШЕНИЯ/ОТСУТСТВИЕ НАРУШЕНИЯ
</t>
    </r>
    <r>
      <rPr>
        <sz val="9"/>
        <rFont val="Times New Roman"/>
        <family val="1"/>
      </rPr>
      <t>П.3.14.3. Раздела 3 Перечня оснований для отказа в оплате медицинской помощи (уменьшения оплаты медицинской помощи), являющегося приложением к приказу Минздрава России от 19.03.2021 № 231н</t>
    </r>
  </si>
  <si>
    <r>
      <rPr>
        <sz val="9"/>
        <rFont val="Times New Roman"/>
        <family val="1"/>
      </rPr>
      <t>Источником информации являются заключения по результатам проведенных экспертиз.</t>
    </r>
  </si>
  <si>
    <t>Доля застрахованных лиц, которым оказывалась медицинская помощь в стационарных условиях, с впервые
выявленным диагнозом, по которому предусмотрено установление диспансерного наблюдения и получивших
в течение трех рабочих дней консультацию врача-специалиста (фельдшера фельдшерско- акушерского пункта, фельдшерского пункта при условии возложения на него функции лечащего врача), от застрахованных лиц, которым оказывалась медицинская помощь в стационарных условиях, с диагнозом, по которому предусмотрено установление диспансерного наблюдения (за исключением тех пациентов, которые
направлены на лечение в стационарных условиях и в условиях дневного стационара). (ГДНвперв)</t>
  </si>
  <si>
    <r>
      <rPr>
        <sz val="9"/>
        <rFont val="Times New Roman"/>
        <family val="1"/>
      </rPr>
      <t>Достижение показателя</t>
    </r>
  </si>
  <si>
    <r>
      <rPr>
        <sz val="9"/>
        <rFont val="Times New Roman"/>
        <family val="1"/>
      </rPr>
      <t xml:space="preserve">100% - 4 балла;
</t>
    </r>
    <r>
      <rPr>
        <sz val="9"/>
        <rFont val="Times New Roman"/>
        <family val="1"/>
      </rPr>
      <t xml:space="preserve">90% - 99% - 2 балла;
</t>
    </r>
    <r>
      <rPr>
        <sz val="9"/>
        <rFont val="Times New Roman"/>
        <family val="1"/>
      </rPr>
      <t>89% и ниже – 0 баллов.</t>
    </r>
  </si>
  <si>
    <r>
      <rPr>
        <sz val="6.5"/>
        <rFont val="Times New Roman"/>
        <family val="1"/>
      </rPr>
      <t xml:space="preserve">
</t>
    </r>
    <r>
      <rPr>
        <sz val="9"/>
        <rFont val="Times New Roman"/>
        <family val="1"/>
      </rPr>
      <t>где:
Стац</t>
    </r>
    <r>
      <rPr>
        <vertAlign val="subscript"/>
        <sz val="9"/>
        <rFont val="Times New Roman"/>
        <family val="1"/>
      </rPr>
      <t>ДНсК</t>
    </r>
    <r>
      <rPr>
        <sz val="9"/>
        <rFont val="Times New Roman"/>
        <family val="1"/>
      </rPr>
      <t xml:space="preserve"> - количество застрахованных лиц, которым оказывалась медицинская помощь в стационарных условиях, с впервые выявленным диагнозом, по которому предусмотрено установление диспансерного наблюдения и получивших в течение 3-х рабочих дней консультацию врача-специалиста (фельдшера фельдшерско-акушерского пункта, фельдшерского пункта при условии возложения на него функции лечащего врача);
Стац</t>
    </r>
    <r>
      <rPr>
        <vertAlign val="subscript"/>
        <sz val="9"/>
        <rFont val="Times New Roman"/>
        <family val="1"/>
      </rPr>
      <t>ДН</t>
    </r>
    <r>
      <rPr>
        <sz val="9"/>
        <rFont val="Times New Roman"/>
        <family val="1"/>
      </rPr>
      <t xml:space="preserve"> - количество застрахованных лиц, которым оказывалась медицинская помощь в стационарных условиях, с диагнозом, по которому предусмотрено установление диспансерного наблюдения (за исключением тех пациентов, которые направлены на лечение в стационарных условиях и в условиях дневного стационара).
Расчет производится по принятым к оплате счетам за период</t>
    </r>
  </si>
  <si>
    <t xml:space="preserve">Блок 2.  Детское население (от 0 до 17 лет включительно), профиль «педиатрия» </t>
  </si>
  <si>
    <r>
      <rPr>
        <b/>
        <sz val="9"/>
        <rFont val="Times New Roman"/>
        <family val="1"/>
      </rPr>
      <t>Оценка эффективности профилактических мероприятий и диспансерного наблюдения</t>
    </r>
  </si>
  <si>
    <r>
      <rPr>
        <sz val="9"/>
        <rFont val="Times New Roman"/>
        <family val="1"/>
      </rPr>
      <t>Охват вакцинацией детей в рамках Национального календаря прививок. (Vd</t>
    </r>
    <r>
      <rPr>
        <sz val="6"/>
        <rFont val="Times New Roman"/>
        <family val="1"/>
      </rPr>
      <t>нац</t>
    </r>
    <r>
      <rPr>
        <sz val="9"/>
        <rFont val="Times New Roman"/>
        <family val="1"/>
        <charset val="204"/>
      </rPr>
      <t>)</t>
    </r>
  </si>
  <si>
    <r>
      <rPr>
        <sz val="9"/>
        <rFont val="Times New Roman"/>
        <family val="1"/>
      </rPr>
      <t xml:space="preserve">100% плана или более – 5 баллов;
</t>
    </r>
    <r>
      <rPr>
        <sz val="9"/>
        <rFont val="Times New Roman"/>
        <family val="1"/>
      </rPr>
      <t xml:space="preserve">Выше среднего значения по субъекту Российской Федерации - 3 балла
</t>
    </r>
    <r>
      <rPr>
        <sz val="9"/>
        <rFont val="Times New Roman"/>
        <family val="1"/>
      </rPr>
      <t xml:space="preserve">Менее 100% от плана, но с приростом показателя по сравнению с предыдущем периодом – 2 балла;
</t>
    </r>
    <r>
      <rPr>
        <sz val="9"/>
        <rFont val="Times New Roman"/>
        <family val="1"/>
      </rPr>
      <t>Менее 100% от плана, равно или со снижением показателя по сравнению с предыдущем периодом – 0 баллов.</t>
    </r>
  </si>
  <si>
    <t xml:space="preserve">
где:
Fdнац - фактическое число вакцинированных детей в рамках Национального календаря прививок в отчетном периоде;
Pdнац - число детей соответствующего возраста (согласно Национальному календарю прививок) на начало отчетного периода.</t>
  </si>
  <si>
    <r>
      <rPr>
        <sz val="9"/>
        <rFont val="Times New Roman"/>
        <family val="1"/>
      </rPr>
      <t>Источником информации являются данные органов государственной власти субъектов Российской Федерации в сфере охраны здоровья, предоставляемые на бумажных носителях.</t>
    </r>
  </si>
  <si>
    <r>
      <rPr>
        <sz val="9"/>
        <rFont val="Times New Roman"/>
        <family val="1"/>
      </rPr>
      <t>Доля детей, в отношении которых установлено диспансерное наблюдение по поводу болезней костно- 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 (Ddkms)</t>
    </r>
  </si>
  <si>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3% - 6 баллов;
</t>
    </r>
    <r>
      <rPr>
        <sz val="9"/>
        <rFont val="Times New Roman"/>
        <family val="1"/>
      </rPr>
      <t xml:space="preserve">Прирост ≥ 1% - 3 балла;
</t>
    </r>
    <r>
      <rPr>
        <sz val="9"/>
        <rFont val="Times New Roman"/>
        <family val="1"/>
      </rPr>
      <t xml:space="preserve">Прирост &lt; 1% - 0 баллов.
</t>
    </r>
    <r>
      <rPr>
        <b/>
        <sz val="9"/>
        <rFont val="Times New Roman"/>
        <family val="1"/>
      </rPr>
      <t xml:space="preserve">Для медицинских организаций, значение показателя равно или выше среднего по субъекту Российской Федерации:
</t>
    </r>
    <r>
      <rPr>
        <sz val="9"/>
        <rFont val="Times New Roman"/>
        <family val="1"/>
      </rPr>
      <t xml:space="preserve">При условии прироста по сравнению с предыдущим периодом или достижения максимально возможного значения показателя - 6 баллов;
</t>
    </r>
    <r>
      <rPr>
        <sz val="9"/>
        <rFont val="Times New Roman"/>
        <family val="1"/>
      </rPr>
      <t>В иных случаях - 3 балла.</t>
    </r>
  </si>
  <si>
    <r>
      <t xml:space="preserve">где:
Cdkms - число детей, в отношении которых установлено диспансерное
наблюдение по поводу болезней костно-мышечной системы и соединительной ткани за период;
Cpkms - общее число детей с впервые в жизни установленными
диагнозами болезней костно-мышечной системы и соединительной ткани за период.
</t>
    </r>
    <r>
      <rPr>
        <b/>
        <sz val="9"/>
        <rFont val="Times New Roman"/>
        <family val="1"/>
      </rPr>
      <t xml:space="preserve">Коды МКБ:
M00-M99 </t>
    </r>
    <r>
      <rPr>
        <sz val="9"/>
        <rFont val="Times New Roman"/>
        <family val="1"/>
      </rPr>
      <t>- Болезни костно-мышечной системы и соединительной ткани</t>
    </r>
  </si>
  <si>
    <r>
      <rPr>
        <sz val="9"/>
        <rFont val="Times New Roman"/>
        <family val="1"/>
      </rPr>
      <t xml:space="preserve">Источником информации являются
</t>
    </r>
    <r>
      <rPr>
        <sz val="9"/>
        <rFont val="Times New Roman"/>
        <family val="1"/>
      </rPr>
      <t xml:space="preserve">реестры, оказанной медицинской помощи застрахованным лицам.
</t>
    </r>
    <r>
      <rPr>
        <sz val="9"/>
        <rFont val="Times New Roman"/>
        <family val="1"/>
      </rPr>
      <t xml:space="preserve">Отбор информации для расчета показателей
</t>
    </r>
    <r>
      <rPr>
        <sz val="9"/>
        <rFont val="Times New Roman"/>
        <family val="1"/>
      </rPr>
      <t xml:space="preserve">осуществляется по полям реестра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t>
    </r>
    <r>
      <rPr>
        <sz val="9"/>
        <rFont val="Times New Roman"/>
        <family val="1"/>
      </rPr>
      <t xml:space="preserve">-дата рождения;
</t>
    </r>
    <r>
      <rPr>
        <sz val="9"/>
        <rFont val="Times New Roman"/>
        <family val="1"/>
      </rPr>
      <t xml:space="preserve">-дата окончания лечения;
</t>
    </r>
    <r>
      <rPr>
        <sz val="9"/>
        <rFont val="Times New Roman"/>
        <family val="1"/>
      </rPr>
      <t xml:space="preserve">-диагноз основной;
</t>
    </r>
    <r>
      <rPr>
        <sz val="9"/>
        <rFont val="Times New Roman"/>
        <family val="1"/>
      </rPr>
      <t xml:space="preserve">-впервые выявлено (основной);
</t>
    </r>
    <r>
      <rPr>
        <sz val="9"/>
        <rFont val="Times New Roman"/>
        <family val="1"/>
      </rPr>
      <t xml:space="preserve">-характер заболевания;
</t>
    </r>
    <r>
      <rPr>
        <sz val="9"/>
        <rFont val="Times New Roman"/>
        <family val="1"/>
      </rPr>
      <t>-цель посещения.</t>
    </r>
  </si>
  <si>
    <t>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 (Ddgl)</t>
  </si>
  <si>
    <t>Прирост показателя за период по отношению к показателю за предыдущий период</t>
  </si>
  <si>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charset val="204"/>
      </rPr>
      <t>Прирост ≥ 3% - 6 баллов;
Прирост ≥ 1% - 3 балла;
Прирост &lt; 1% - 0 баллов.</t>
    </r>
    <r>
      <rPr>
        <b/>
        <sz val="9"/>
        <rFont val="Times New Roman"/>
        <family val="1"/>
      </rPr>
      <t xml:space="preserve">
Для медицинских организаций, значение показателя равно или выше среднего по субъекту Российской Федерации:
</t>
    </r>
    <r>
      <rPr>
        <sz val="9"/>
        <rFont val="Times New Roman"/>
        <family val="1"/>
        <charset val="204"/>
      </rPr>
      <t>При условии прироста по сравнению с предыдущим периодом или достижения максимально возможного значения показателя - 6 баллов;
В иных случаях - 3 балла.</t>
    </r>
  </si>
  <si>
    <r>
      <t xml:space="preserve">
где:
Cdgl - число детей, в отношениикоторых установлено диспансерное наблюдение по поводу болезней глаза и его придаточного аппарата за период;
Cpgl - общее число детей с впервые в жизни установленными диагнозами болезней глаза и его придаточного аппарата за период.
</t>
    </r>
    <r>
      <rPr>
        <b/>
        <sz val="9"/>
        <rFont val="Times New Roman"/>
        <family val="1"/>
        <charset val="204"/>
      </rPr>
      <t>Коды МКБ:</t>
    </r>
    <r>
      <rPr>
        <sz val="9"/>
        <rFont val="Times New Roman"/>
        <family val="1"/>
      </rPr>
      <t xml:space="preserve">
</t>
    </r>
    <r>
      <rPr>
        <b/>
        <sz val="9"/>
        <rFont val="Times New Roman"/>
        <family val="1"/>
        <charset val="204"/>
      </rPr>
      <t>H00-H59</t>
    </r>
    <r>
      <rPr>
        <sz val="9"/>
        <rFont val="Times New Roman"/>
        <family val="1"/>
      </rPr>
      <t xml:space="preserve"> – Болезни глаза и его придаточного аппарата</t>
    </r>
  </si>
  <si>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-дата рождения;
-дата окончания лечения;
-диагноз основной;
-впервые выявлено (основной);
-характер заболевания;
-цель посещения.</t>
  </si>
  <si>
    <r>
      <rPr>
        <sz val="9"/>
        <rFont val="Times New Roman"/>
        <family val="1"/>
      </rPr>
      <t>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 (Dbop)</t>
    </r>
  </si>
  <si>
    <r>
      <t xml:space="preserve">
где:
Cdbop - число детей, в отношении которых установлено диспансерное наблюдение по поводу болезней органов пищеварения за период;
Cpbop - общее число детей с впервые в жизни установленными диагнозами болезней органов пищеварения за период.
</t>
    </r>
    <r>
      <rPr>
        <b/>
        <sz val="9"/>
        <rFont val="Times New Roman"/>
        <family val="1"/>
      </rPr>
      <t xml:space="preserve">Коды МКБ:
K00-K93 – </t>
    </r>
    <r>
      <rPr>
        <sz val="9"/>
        <rFont val="Times New Roman"/>
        <family val="1"/>
      </rPr>
      <t>Болезни органов пищеварения</t>
    </r>
  </si>
  <si>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-дата рождения;
-дата окончания лечения;
-диагноз основной;
-впервые выявлено (основной);
-характер заболевания;
-цель посещения.</t>
  </si>
  <si>
    <r>
      <rPr>
        <sz val="9"/>
        <rFont val="Times New Roman"/>
        <family val="1"/>
      </rPr>
      <t>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 (Ddbsk)</t>
    </r>
  </si>
  <si>
    <r>
      <t xml:space="preserve">
где:
Cdbsk - число детей, в отношении которых установлено диспансерное наблюдение по поводу болезней системы кровообращения за период
Cpbsk - общее число детей с впервые в жизни установленными диагнозами болезней системы кровообращения за период.
</t>
    </r>
    <r>
      <rPr>
        <b/>
        <sz val="9"/>
        <rFont val="Times New Roman"/>
        <family val="1"/>
      </rPr>
      <t xml:space="preserve">Коды МКБ: I00-I99 </t>
    </r>
    <r>
      <rPr>
        <sz val="9"/>
        <rFont val="Times New Roman"/>
        <family val="1"/>
      </rPr>
      <t xml:space="preserve">– Болезни системы кровообращения.
</t>
    </r>
    <r>
      <rPr>
        <b/>
        <sz val="9"/>
        <rFont val="Times New Roman"/>
        <family val="1"/>
      </rPr>
      <t xml:space="preserve">Q20 - Q28 </t>
    </r>
    <r>
      <rPr>
        <sz val="9"/>
        <rFont val="Times New Roman"/>
        <family val="1"/>
      </rPr>
      <t>– Врожденные аномалии [пороки развития] системы кровообращения</t>
    </r>
  </si>
  <si>
    <r>
      <rPr>
        <sz val="9"/>
        <rFont val="Times New Roman"/>
        <family val="1"/>
      </rPr>
      <t xml:space="preserve">Источником информации являются реестры, оказанной медицинской помощи застрахованным лицам.
</t>
    </r>
    <r>
      <rPr>
        <sz val="9"/>
        <rFont val="Times New Roman"/>
        <family val="1"/>
      </rPr>
      <t xml:space="preserve">Отбор информации для расчета показателей осуществляется по полям реестра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t>
    </r>
    <r>
      <rPr>
        <sz val="9"/>
        <rFont val="Times New Roman"/>
        <family val="1"/>
      </rPr>
      <t xml:space="preserve">-дата рождения;
</t>
    </r>
    <r>
      <rPr>
        <sz val="9"/>
        <rFont val="Times New Roman"/>
        <family val="1"/>
      </rPr>
      <t xml:space="preserve">-дата окончания лечения;
</t>
    </r>
    <r>
      <rPr>
        <sz val="9"/>
        <rFont val="Times New Roman"/>
        <family val="1"/>
      </rPr>
      <t xml:space="preserve">-диагноз основной;
</t>
    </r>
    <r>
      <rPr>
        <sz val="9"/>
        <rFont val="Times New Roman"/>
        <family val="1"/>
      </rPr>
      <t xml:space="preserve">-впервые выявлено (основной);
</t>
    </r>
    <r>
      <rPr>
        <sz val="9"/>
        <rFont val="Times New Roman"/>
        <family val="1"/>
      </rPr>
      <t xml:space="preserve">-характер заболевания;
</t>
    </r>
    <r>
      <rPr>
        <sz val="9"/>
        <rFont val="Times New Roman"/>
        <family val="1"/>
      </rPr>
      <t>-цель посещения.</t>
    </r>
  </si>
  <si>
    <t>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 (Ddbes)</t>
  </si>
  <si>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3% - 6 баллов;
Прирост ≥ 1% - 3 балла;
Прирост &lt; 1% - 0 баллов.
</t>
    </r>
    <r>
      <rPr>
        <b/>
        <sz val="9"/>
        <rFont val="Times New Roman"/>
        <family val="1"/>
      </rPr>
      <t xml:space="preserve">Для медицинских организаций, значение показателя равно или выше среднего по субъекту Российской Федерации:
 </t>
    </r>
    <r>
      <rPr>
        <sz val="9"/>
        <rFont val="Times New Roman"/>
        <family val="1"/>
        <charset val="204"/>
      </rPr>
      <t>При условии прироста по сравнению с предыдущим периодом или достижения максимально возможного значения показателя - 6 баллов;
В иных случаях - 3 балла.</t>
    </r>
  </si>
  <si>
    <r>
      <t xml:space="preserve">
где:
Cdbes - число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Cpbes - общее число детей с впервые в жизни установленными диагнозами болезней эндокринной системы, расстройства питания и нарушения обмена веществ за период.
</t>
    </r>
    <r>
      <rPr>
        <b/>
        <sz val="9"/>
        <rFont val="Times New Roman"/>
        <family val="1"/>
        <charset val="204"/>
      </rPr>
      <t>Коды МКБ:</t>
    </r>
    <r>
      <rPr>
        <sz val="9"/>
        <rFont val="Times New Roman"/>
        <family val="1"/>
      </rPr>
      <t xml:space="preserve">
</t>
    </r>
    <r>
      <rPr>
        <b/>
        <sz val="9"/>
        <rFont val="Times New Roman"/>
        <family val="1"/>
        <charset val="204"/>
      </rPr>
      <t>Е43</t>
    </r>
    <r>
      <rPr>
        <sz val="9"/>
        <rFont val="Times New Roman"/>
        <family val="1"/>
      </rPr>
      <t xml:space="preserve"> – Тяжелая белково-энергетическая недостаточность неуточненная </t>
    </r>
    <r>
      <rPr>
        <b/>
        <sz val="9"/>
        <rFont val="Times New Roman"/>
        <family val="1"/>
        <charset val="204"/>
      </rPr>
      <t>Е44</t>
    </r>
    <r>
      <rPr>
        <sz val="9"/>
        <rFont val="Times New Roman"/>
        <family val="1"/>
      </rPr>
      <t xml:space="preserve"> – Белково-энергетическая
недостаточность умеренной и слабой степени
</t>
    </r>
    <r>
      <rPr>
        <b/>
        <sz val="9"/>
        <rFont val="Times New Roman"/>
        <family val="1"/>
        <charset val="204"/>
      </rPr>
      <t>Е10-14</t>
    </r>
    <r>
      <rPr>
        <sz val="9"/>
        <rFont val="Times New Roman"/>
        <family val="1"/>
      </rPr>
      <t xml:space="preserve"> – Сахарный диабет
</t>
    </r>
    <r>
      <rPr>
        <b/>
        <sz val="9"/>
        <rFont val="Times New Roman"/>
        <family val="1"/>
        <charset val="204"/>
      </rPr>
      <t>Е66</t>
    </r>
    <r>
      <rPr>
        <sz val="9"/>
        <rFont val="Times New Roman"/>
        <family val="1"/>
      </rPr>
      <t xml:space="preserve"> – Ожирение
</t>
    </r>
    <r>
      <rPr>
        <b/>
        <sz val="9"/>
        <rFont val="Times New Roman"/>
        <family val="1"/>
        <charset val="204"/>
      </rPr>
      <t>Е67</t>
    </r>
    <r>
      <rPr>
        <sz val="9"/>
        <rFont val="Times New Roman"/>
        <family val="1"/>
      </rPr>
      <t xml:space="preserve"> – Другие виды избыточности питания
</t>
    </r>
    <r>
      <rPr>
        <b/>
        <sz val="9"/>
        <rFont val="Times New Roman"/>
        <family val="1"/>
        <charset val="204"/>
      </rPr>
      <t>Е68</t>
    </r>
    <r>
      <rPr>
        <sz val="9"/>
        <rFont val="Times New Roman"/>
        <family val="1"/>
      </rPr>
      <t xml:space="preserve"> – Последствия избыточности питания</t>
    </r>
  </si>
  <si>
    <t>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формата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-дата рождения;
-дата окончания лечения;
-диагноз основной;
-впервые выявлено (основной);
-характер заболевания;
-цель посещения.</t>
  </si>
  <si>
    <t>*  среднее  значение  по  субъекту  Российской  Федерации  по  показателям  рекомендуется  рассчитывать  на  основании  сведений  об оказании медицинской помощи медицинскими организациями, имеющими прикрепленное население, оплата медицинской помощи в которых осуществляется  по  подушевому  нормативу  финансирования,  путем  деления  суммы  значений,  указанных  в  числителе  соответствующих формул, приведенных в данном приложении, на сумму значений, указанных в знаменателе соответствующих формул, приведенных в данном приложении. Полученное значение умножается на 100 по аналогии с алгоритмом, описанным в данном приложении.</t>
  </si>
  <si>
    <t xml:space="preserve">Приложение 2.17
к Тарифному соглашению в системе ОМС 
Оренбургской области на 2025 год 
от " 27 " декабря 2024 г. </t>
  </si>
  <si>
    <t>Показатели результативности деятельности медицинских организаций, оказывающих медицинскую помощь 
в амбулаторных условиях гинекологического профиля в 2025 году</t>
  </si>
  <si>
    <t xml:space="preserve">Блок 3. «Взрослое население; профиль «акушерство-гинекология» </t>
  </si>
  <si>
    <r>
      <rPr>
        <sz val="9"/>
        <rFont val="Times New Roman"/>
        <family val="1"/>
      </rPr>
      <t>Доля женщин, отказавшихся от искусственного прерывания беременности, от числа женщин, прошедших доабортное консультирование за период. (W)</t>
    </r>
  </si>
  <si>
    <r>
      <rPr>
        <b/>
        <sz val="9"/>
        <rFont val="Times New Roman"/>
        <family val="1"/>
      </rPr>
      <t xml:space="preserve">Для медицинских организаций, значение показателя которых ниже среднего по субъекту Российской Федерации*:
</t>
    </r>
    <r>
      <rPr>
        <sz val="9"/>
        <rFont val="Times New Roman"/>
        <family val="1"/>
      </rPr>
      <t xml:space="preserve">Прирост ≥ 10% - 8 баллов;
Прирост ≥ 7% - 5 баллов;
Прирост ≥ 3% - 3 балла;
Прирост &lt; 3% - 1 балл.
</t>
    </r>
    <r>
      <rPr>
        <b/>
        <sz val="9"/>
        <rFont val="Times New Roman"/>
        <family val="1"/>
      </rPr>
      <t xml:space="preserve">Для медицинских организаций, значение показателя равно или выше среднего по субъекту Российской Федерации:
</t>
    </r>
    <r>
      <rPr>
        <sz val="9"/>
        <rFont val="Times New Roman"/>
        <family val="1"/>
      </rPr>
      <t>При условии достижения максимально возможного значения показателя - 8 баллов;
При условии прироста по сравнению с предыдущим периодом - 5 баллов;
В иных случаях - 4 балла.</t>
    </r>
  </si>
  <si>
    <r>
      <t xml:space="preserve">
где:
K</t>
    </r>
    <r>
      <rPr>
        <vertAlign val="subscript"/>
        <sz val="9"/>
        <rFont val="Times New Roman"/>
        <family val="1"/>
      </rPr>
      <t>отк</t>
    </r>
    <r>
      <rPr>
        <sz val="9"/>
        <rFont val="Times New Roman"/>
        <family val="1"/>
      </rPr>
      <t xml:space="preserve"> - число женщин, отказавшихся от искусственного прерывания беременности за период;
K - общее число женщин, прошедших доабортное консультирование за период.</t>
    </r>
  </si>
  <si>
    <t>Доля беременных женщин, прошедших скрининг в части оценки антенатального развития плода за период, от общего числа женщин, состоявших на учете по поводу беременности и родов за период. (B)</t>
  </si>
  <si>
    <t xml:space="preserve">
где:
S - число беременных женщин, прошедших скрининг в части оценки антенатального развития плода при сроке беременности 11 - 14 недель (УЗИ и определение материнских сывороточных маркеров) и 19 - 21 неделя (УЗИ), с родоразрешением;
U - общее число женщин, состоявших на учете по поводу беременности и родов за период, с родоразрешением.</t>
  </si>
  <si>
    <t xml:space="preserve">Приложение 2.18
к Тарифному соглашению в системе ОМС 
Оренбургской области на 2025 год 
от " 27 " декабря 2024 г. </t>
  </si>
  <si>
    <t>Показатели результативности деятельности медицинских организаций, оказывающих медицинскую помощь 
в амбулаторных условиях стоматологического профиля в 2025 году</t>
  </si>
  <si>
    <r>
      <rPr>
        <b/>
        <sz val="9"/>
        <rFont val="Times New Roman"/>
        <family val="1"/>
        <charset val="204"/>
      </rPr>
      <t>N
п/п</t>
    </r>
  </si>
  <si>
    <t>Блок 5. Профиль «стоматология»</t>
  </si>
  <si>
    <t>13/10*</t>
  </si>
  <si>
    <r>
      <t xml:space="preserve">Соотношение вылеченного неосложненного кариеса </t>
    </r>
    <r>
      <rPr>
        <b/>
        <sz val="9"/>
        <color theme="1"/>
        <rFont val="Times New Roman"/>
        <family val="1"/>
        <charset val="204"/>
      </rPr>
      <t>(K02.0-K02.9</t>
    </r>
    <r>
      <rPr>
        <sz val="9"/>
        <color theme="1"/>
        <rFont val="Times New Roman"/>
        <family val="1"/>
        <charset val="204"/>
      </rPr>
      <t>) к кол-ву вылеченного  осложненного кариеса  у взрослых (</t>
    </r>
    <r>
      <rPr>
        <b/>
        <sz val="9"/>
        <color theme="1"/>
        <rFont val="Times New Roman"/>
        <family val="1"/>
        <charset val="204"/>
      </rPr>
      <t>K04.0-K04.9</t>
    </r>
    <r>
      <rPr>
        <sz val="9"/>
        <color theme="1"/>
        <rFont val="Times New Roman"/>
        <family val="1"/>
        <charset val="204"/>
      </rPr>
      <t xml:space="preserve">) </t>
    </r>
  </si>
  <si>
    <t>Достижение показателя</t>
  </si>
  <si>
    <t>менее 2:1-0 баллов;
от 2:1 до 3:1-3 балла; 
более 3:1-0 баллов.</t>
  </si>
  <si>
    <r>
      <t xml:space="preserve">
                                                 ,   где 
СКосл – соотношение неосложненного кариеса к ослождённому,
VКосл – количество вылеченных зубов с осложненным кариесом,
V</t>
    </r>
    <r>
      <rPr>
        <vertAlign val="subscript"/>
        <sz val="9"/>
        <color theme="1"/>
        <rFont val="Times New Roman"/>
        <family val="1"/>
        <charset val="204"/>
      </rPr>
      <t>Кнеосл</t>
    </r>
    <r>
      <rPr>
        <sz val="9"/>
        <color theme="1"/>
        <rFont val="Times New Roman"/>
        <family val="1"/>
        <charset val="204"/>
      </rPr>
      <t xml:space="preserve"> – количество вылеченных зубов с неосложненным кариесом.
</t>
    </r>
  </si>
  <si>
    <t xml:space="preserve">       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окончания лечения;
- диагноз основной;
- услуга;
- номер зуба.</t>
  </si>
  <si>
    <r>
      <t>Соотношение числа пломбированных зубов к удаленным у детей в постоянном прикусе (1.7-1.1; 2.1-2.7; 3.7- 3.1; 4.1- 4.7) при заболеваниях по</t>
    </r>
    <r>
      <rPr>
        <b/>
        <sz val="9"/>
        <color theme="1"/>
        <rFont val="Times New Roman"/>
        <family val="1"/>
        <charset val="204"/>
      </rPr>
      <t xml:space="preserve"> МКБ10</t>
    </r>
    <r>
      <rPr>
        <sz val="9"/>
        <color theme="1"/>
        <rFont val="Times New Roman"/>
        <family val="1"/>
        <charset val="204"/>
      </rPr>
      <t xml:space="preserve">: 
- пломбированных зубов </t>
    </r>
    <r>
      <rPr>
        <b/>
        <sz val="9"/>
        <color theme="1"/>
        <rFont val="Times New Roman"/>
        <family val="1"/>
        <charset val="204"/>
      </rPr>
      <t>К02.0- К02.9; К04.0-К04.9;</t>
    </r>
    <r>
      <rPr>
        <sz val="9"/>
        <color theme="1"/>
        <rFont val="Times New Roman"/>
        <family val="1"/>
        <charset val="204"/>
      </rPr>
      <t xml:space="preserve">
- удаленных зубов</t>
    </r>
    <r>
      <rPr>
        <b/>
        <sz val="9"/>
        <color theme="1"/>
        <rFont val="Times New Roman"/>
        <family val="1"/>
        <charset val="204"/>
      </rPr>
      <t xml:space="preserve"> К04.4 -К04.9.</t>
    </r>
  </si>
  <si>
    <t xml:space="preserve">11:1 и более - 3 баллов
менее 11:1 - 0 баллов </t>
  </si>
  <si>
    <t xml:space="preserve">
                                                        ,   где 
Дпломб – показатель соотношения пломбированных зубов к удаленным у детей в постоянном прикусе (1.7-1.1, 2.1-2.7, 3.7-3.1, 4.1-4.7),
Vпломб – количество запломбированных зубов у детей в постоянном прикусе,
Vудал – количество удаленных зубов у детей в постоянном прикусе.</t>
  </si>
  <si>
    <t xml:space="preserve">       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окончания лечения;
- диагноз основной;
- услуга;
- номер зуба.</t>
  </si>
  <si>
    <t xml:space="preserve">Развитие нового заболевания, связанного с основным (рецидив кариеса, его прогрессирование) менее, чем через 6 месяцев </t>
  </si>
  <si>
    <t>10% и менее – 3 балла;
более 10% до 12% вкл –  2 балла;
более 12% до 15% – 1 балл;
15% и более – 0 баллов;</t>
  </si>
  <si>
    <t xml:space="preserve">
                                                        ,   где 
Дзаб – % возникновения нового заболевания,
Vповт – количество повторно пролеченных зубов,
VКзаб – количество пролеченных зубов.</t>
  </si>
  <si>
    <t>Процент</t>
  </si>
  <si>
    <t xml:space="preserve">       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окончания лечения;
- диагноз основной;
- услуга;
- номер зуба.</t>
  </si>
  <si>
    <t xml:space="preserve">Доля случаев лечения  с применением рентгенодиагностики в случаях лечения пульпитов и периодонтитов (К04.0-К04.9) у взрослых
</t>
  </si>
  <si>
    <t>0-80% — 0 баллов
80-90% —  1,5 балла
90-100% — 3 балла</t>
  </si>
  <si>
    <t xml:space="preserve">
                                                      ,   где 
Дппр – доля применения рентгендиагностики в случаях лечения пульпитов и периодонтитов,
Vппр – количество случаев лечения пульпитов и периодонтитов с применением рентгендиагностики,
Vпп – общее количество случаев лечения пульпитов и периодонтитов.
</t>
  </si>
  <si>
    <t>Количество проведенных люминесцентных стоматоскопий на 1000 человек прикрепленного населения в возрасте 45-75 лет (мужчины) и 50-75 лет (женщины)</t>
  </si>
  <si>
    <t>Достижение целевого показателя</t>
  </si>
  <si>
    <t>0-5 — 0 баллов
6-11 —  0,5 балла
12 и более — 1 балл</t>
  </si>
  <si>
    <t xml:space="preserve">
                                                      ,   где 
Cлс – количество люминесцентных стоматоскопий на 1000 человек прикрепленного населения в возрасте 45-75 лет для мужчин и 50-75 лет для женщин,
NCлс – количество проведенных люминесцентных стоматоскопий за последние 12 месяцев,
N – количество человек прикрепленного населения в возрасте 45-75 лет для мужчин и 50-75 лет для женщин.
</t>
  </si>
  <si>
    <t>Абсолютное значение</t>
  </si>
  <si>
    <t xml:space="preserve">       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диагноз основной;
- услуга;
- возраст;
- пол</t>
  </si>
  <si>
    <t>* 13 баллов - для МО со смешанным возрастным составом, 10 баллов - для МО со взрослым прикрепленным населением</t>
  </si>
  <si>
    <t xml:space="preserve">Приложение 2.19
к Тарифному соглашению в системе ОМС 
Оренбургской области на 2025 год 
от " 27 " декабря 2024г. </t>
  </si>
  <si>
    <t>Используемые показатели результативности деятельности медицинских организаций при расчёте премии по блокам и перечню показателей на 2025 год</t>
  </si>
  <si>
    <t>Код МОЕР</t>
  </si>
  <si>
    <t xml:space="preserve">Наименование МО </t>
  </si>
  <si>
    <t>Блок 1. Взрослое население, профиль "терапия"</t>
  </si>
  <si>
    <t>Блок 2. Детское население, профиль "педиатрия"</t>
  </si>
  <si>
    <t>Блок 3. Взрослое население, профиль "акушерство-гинекология"</t>
  </si>
  <si>
    <t>Блок 5. Профиль "стоматология"</t>
  </si>
  <si>
    <t>Номер критерия оценки</t>
  </si>
  <si>
    <t>ГАУЗ "OOКБ № 2"</t>
  </si>
  <si>
    <t>*</t>
  </si>
  <si>
    <t>ГАУЗ "ООБ № 3"</t>
  </si>
  <si>
    <t>ГАУЗ "ООКСП"</t>
  </si>
  <si>
    <t>ФГБОУ ВО ОрГМУ Минздрава России</t>
  </si>
  <si>
    <t>ГБУЗ "ГКБ № 1" г.Оренбурга</t>
  </si>
  <si>
    <t>ГАУЗ "ГКБ им. Н.И. Пирогова" г.Оренбурга</t>
  </si>
  <si>
    <t>ГАУЗ "ДГКБ" г. Оренбурга</t>
  </si>
  <si>
    <t>ГАУЗ "ОКПЦ"</t>
  </si>
  <si>
    <t>ГАУЗ "ГБ" г. Орска</t>
  </si>
  <si>
    <t>ГАУЗ «ОМПЦ»</t>
  </si>
  <si>
    <t>ГАУЗ «ДГБ» г. Орска</t>
  </si>
  <si>
    <t>ГАУЗ "СП" г. Орска</t>
  </si>
  <si>
    <t>ГАУЗ "БСМП" г. Новотроицка</t>
  </si>
  <si>
    <t xml:space="preserve">* </t>
  </si>
  <si>
    <t>ГАУЗ "ДГБ" г. Новотроицка</t>
  </si>
  <si>
    <t>ГАУЗ "СП" г. Новотроицка</t>
  </si>
  <si>
    <t>ГБУЗ "ГБ" г. Медногорска</t>
  </si>
  <si>
    <t>ГБУЗ "ГБ" г.Бугуруслана</t>
  </si>
  <si>
    <t>ГАУЗ "СП" г.Бугуруслана</t>
  </si>
  <si>
    <t>ГБУЗ "Абдулинская МБ"</t>
  </si>
  <si>
    <t>ГБУЗ "Александровская РБ"</t>
  </si>
  <si>
    <t>ГБУЗ "Асекеевская РБ"</t>
  </si>
  <si>
    <t>ГБУЗ "Беляевская РБ"</t>
  </si>
  <si>
    <t>ГБУЗ "Восточная территориальная МБ"</t>
  </si>
  <si>
    <t>ГБУЗ "ГБ" г. Гая</t>
  </si>
  <si>
    <t>ГБУЗ "Грачевская РБ"</t>
  </si>
  <si>
    <t>ГБУЗ "Илекская РБ"</t>
  </si>
  <si>
    <t>ГАУЗ "Ириклинская РБ"</t>
  </si>
  <si>
    <t>ГБУЗ "ГБ" г. Кувандыка</t>
  </si>
  <si>
    <t>ГБУЗ "Курманаевская РБ"</t>
  </si>
  <si>
    <t>ГБУЗ "Новосергиевская РБ"</t>
  </si>
  <si>
    <t>ГАУЗ "Октябрьская РБ"</t>
  </si>
  <si>
    <t>ГАУЗ "Оренбургская РБ"</t>
  </si>
  <si>
    <t>ГБУЗ "Первомайская РБ"</t>
  </si>
  <si>
    <t>ГБУЗ "Переволоцкая РБ"</t>
  </si>
  <si>
    <t>ГБУЗ "Сакмарская РБ"</t>
  </si>
  <si>
    <t>ГБУЗ "Саракташская РБ"</t>
  </si>
  <si>
    <t>ГБУЗ "Северная РБ"</t>
  </si>
  <si>
    <t>ГБУЗ "Соль-Илецкая МБ"</t>
  </si>
  <si>
    <t>ГБУЗ "Сорочинская МБ"</t>
  </si>
  <si>
    <t>ГБУЗ "Ташлинская РБ"</t>
  </si>
  <si>
    <t>ГБУЗ "Тоцкая РБ"</t>
  </si>
  <si>
    <t>ГБУЗ "Тюльганская РБ"</t>
  </si>
  <si>
    <t>ГБУЗ "Шарлыкская РБ"</t>
  </si>
  <si>
    <t>Оренбургский государственный университет (ОГУ)</t>
  </si>
  <si>
    <t xml:space="preserve">ЧУЗ "КБ "РЖД-Медицина" г. Оренбург" </t>
  </si>
  <si>
    <t xml:space="preserve">ФКУЗ МСЧ-56 ФСИН России </t>
  </si>
  <si>
    <t>ФКУЗ "МСЧ МВД России по Оренбургской области"</t>
  </si>
  <si>
    <t>ООО "Лекарь"</t>
  </si>
  <si>
    <t>ООО "Нео-Дент"</t>
  </si>
  <si>
    <t>ООО "КАМАЮН"</t>
  </si>
  <si>
    <t>ООО "РадаДент плюс"</t>
  </si>
  <si>
    <t xml:space="preserve">ООО "Кристалл - Дент" </t>
  </si>
  <si>
    <t>ООО Стоматологическая клиника "Улыбка"</t>
  </si>
  <si>
    <t>ООО "Мисс Дента"</t>
  </si>
  <si>
    <t>ООО "МИЛАВИТА"</t>
  </si>
  <si>
    <t>ООО "СтомКит"</t>
  </si>
  <si>
    <t>ООО "Денталика" (на ул. Гаранькина)</t>
  </si>
  <si>
    <t>ООО "Евромедцентр"</t>
  </si>
  <si>
    <t>ООО "ЛАЗУРЬ"</t>
  </si>
  <si>
    <t>ООО "Диа-Дента"</t>
  </si>
  <si>
    <t>ООО "Елена"</t>
  </si>
  <si>
    <t>ООО "Евро-Дент"</t>
  </si>
  <si>
    <t>ООО "Мила Дента"</t>
  </si>
  <si>
    <t>ООО "Новодент"</t>
  </si>
  <si>
    <t>ООО "ДЕНТА - ЛЮКС"</t>
  </si>
  <si>
    <t>ООО "МедиСтом"</t>
  </si>
  <si>
    <t>ООО "Стома+"</t>
  </si>
  <si>
    <t>ООО "Клиника промышленной медицины"</t>
  </si>
  <si>
    <t>ООО «Дент Арт»</t>
  </si>
  <si>
    <t xml:space="preserve">ООО «Поликлиника «Полимедика Оренбург» </t>
  </si>
  <si>
    <t>ООО "Поликлиники Оренбуржья"</t>
  </si>
  <si>
    <t>Приложение 5
к соглашению о внесении изменений 
в Тарифное соглашение в системе ОМС 
Оренбургской области на 2025 год 
от "17" декабря 2025 г.</t>
  </si>
  <si>
    <t>Приложение 4
к соглашению о внесении изменений 
в Тарифное соглашение в системе ОМС 
Оренбургской области на 2025 год 
от "17" декабря 2025 г.</t>
  </si>
  <si>
    <t>Приложение 3
к соглашению о внесении изменений 
в Тарифное соглашение в системе ОМС 
Оренбургской области на 2025 год 
от "17" декабря 2025 г.</t>
  </si>
  <si>
    <t>Приложение 2
к соглашению о внесении изменений 
в Тарифное соглашение в системе ОМС 
Оренбургской области на 2025 год 
от "17" декабря 2025 г.</t>
  </si>
  <si>
    <t>Приложение 1
к соглашению о внесении изменений 
в Тарифное соглашение в системе ОМС 
Оренбургской области на 2025 год 
от "17" декабря 2025 г.</t>
  </si>
  <si>
    <r>
      <t xml:space="preserve"> К </t>
    </r>
    <r>
      <rPr>
        <vertAlign val="subscript"/>
        <sz val="8"/>
        <color theme="1"/>
        <rFont val="Times New Roman"/>
        <family val="1"/>
        <charset val="204"/>
      </rPr>
      <t>женРВ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</si>
</sst>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0.0000"/>
    <numFmt numFmtId="165" formatCode="#,##0.0"/>
    <numFmt numFmtId="166" formatCode="0.0000"/>
  </numFmts>
  <fonts count="44" x14ac:knownFonts="1">
    <font>
      <sz val="11"/>
      <color theme="1"/>
      <name val="Calibri"/>
      <family val="2"/>
      <charset val="204"/>
      <scheme val="minor"/>
    </font>
    <font>
      <sz val="11"/>
      <color theme="1"/>
      <name val="Calibri"/>
      <family val="2"/>
      <charset val="204"/>
      <scheme val="minor"/>
    </font>
    <font>
      <sz val="10"/>
      <name val="Arial"/>
      <family val="2"/>
      <charset val="204"/>
    </font>
    <font>
      <sz val="10"/>
      <color theme="1"/>
      <name val="Times New Roman"/>
      <family val="1"/>
      <charset val="204"/>
    </font>
    <font>
      <sz val="8"/>
      <name val="Arial"/>
      <family val="2"/>
      <charset val="204"/>
    </font>
    <font>
      <sz val="9"/>
      <color theme="1"/>
      <name val="Calibri"/>
      <family val="2"/>
      <charset val="204"/>
      <scheme val="minor"/>
    </font>
    <font>
      <b/>
      <sz val="12"/>
      <color theme="1"/>
      <name val="Times New Roman"/>
      <family val="1"/>
      <charset val="204"/>
    </font>
    <font>
      <sz val="8"/>
      <name val="Arial"/>
      <family val="2"/>
    </font>
    <font>
      <b/>
      <sz val="10"/>
      <color theme="1"/>
      <name val="Times New Roman"/>
      <family val="1"/>
      <charset val="204"/>
    </font>
    <font>
      <sz val="10"/>
      <color theme="1"/>
      <name val="Arial"/>
      <family val="2"/>
    </font>
    <font>
      <sz val="10"/>
      <name val="Arial Cyr"/>
      <charset val="204"/>
    </font>
    <font>
      <sz val="11"/>
      <color theme="1"/>
      <name val="Calibri"/>
      <family val="2"/>
      <scheme val="minor"/>
    </font>
    <font>
      <sz val="10"/>
      <name val="Times New Roman"/>
      <family val="1"/>
      <charset val="204"/>
    </font>
    <font>
      <b/>
      <sz val="12"/>
      <name val="Times New Roman"/>
      <family val="1"/>
      <charset val="204"/>
    </font>
    <font>
      <sz val="10"/>
      <color rgb="FF000000"/>
      <name val="Times New Roman"/>
      <family val="1"/>
      <charset val="204"/>
    </font>
    <font>
      <b/>
      <sz val="10"/>
      <color rgb="FF000000"/>
      <name val="Times New Roman"/>
      <family val="1"/>
      <charset val="204"/>
    </font>
    <font>
      <b/>
      <sz val="9"/>
      <name val="Times New Roman"/>
      <family val="1"/>
      <charset val="204"/>
    </font>
    <font>
      <b/>
      <sz val="9"/>
      <name val="Times New Roman"/>
      <family val="1"/>
    </font>
    <font>
      <b/>
      <sz val="9"/>
      <color rgb="FF000000"/>
      <name val="Times New Roman"/>
      <family val="2"/>
    </font>
    <font>
      <sz val="9"/>
      <color rgb="FF000000"/>
      <name val="Times New Roman"/>
      <family val="2"/>
    </font>
    <font>
      <sz val="10"/>
      <name val="Times New Roman"/>
      <family val="1"/>
    </font>
    <font>
      <sz val="9"/>
      <name val="Times New Roman"/>
      <family val="1"/>
    </font>
    <font>
      <sz val="6.5"/>
      <name val="Times New Roman"/>
      <family val="1"/>
    </font>
    <font>
      <sz val="9"/>
      <name val="Times New Roman"/>
      <family val="1"/>
      <charset val="204"/>
    </font>
    <font>
      <sz val="7"/>
      <name val="Times New Roman"/>
      <family val="1"/>
    </font>
    <font>
      <vertAlign val="subscript"/>
      <sz val="9"/>
      <name val="Times New Roman"/>
      <family val="1"/>
    </font>
    <font>
      <sz val="11"/>
      <name val="Times New Roman"/>
      <family val="1"/>
    </font>
    <font>
      <sz val="9"/>
      <color rgb="FF000000"/>
      <name val="Times New Roman"/>
      <family val="1"/>
      <charset val="204"/>
    </font>
    <font>
      <b/>
      <sz val="9"/>
      <color rgb="FF000000"/>
      <name val="Times New Roman"/>
      <family val="1"/>
      <charset val="204"/>
    </font>
    <font>
      <sz val="6"/>
      <name val="Times New Roman"/>
      <family val="1"/>
    </font>
    <font>
      <sz val="9"/>
      <color theme="1"/>
      <name val="Times New Roman"/>
      <family val="1"/>
      <charset val="204"/>
    </font>
    <font>
      <b/>
      <sz val="9"/>
      <color theme="1"/>
      <name val="Times New Roman"/>
      <family val="1"/>
      <charset val="204"/>
    </font>
    <font>
      <vertAlign val="subscript"/>
      <sz val="9"/>
      <color theme="1"/>
      <name val="Times New Roman"/>
      <family val="1"/>
      <charset val="204"/>
    </font>
    <font>
      <sz val="9"/>
      <name val="Arial"/>
      <family val="2"/>
      <charset val="204"/>
    </font>
    <font>
      <sz val="9"/>
      <name val="Calibri"/>
      <family val="2"/>
      <charset val="204"/>
      <scheme val="minor"/>
    </font>
    <font>
      <sz val="11"/>
      <name val="Times New Roman"/>
      <family val="1"/>
      <charset val="204"/>
    </font>
    <font>
      <sz val="12"/>
      <name val="Times New Roman"/>
      <family val="1"/>
      <charset val="204"/>
    </font>
    <font>
      <b/>
      <sz val="16"/>
      <name val="Times New Roman"/>
      <family val="1"/>
      <charset val="204"/>
    </font>
    <font>
      <b/>
      <sz val="11"/>
      <name val="Times New Roman"/>
      <family val="1"/>
      <charset val="204"/>
    </font>
    <font>
      <b/>
      <sz val="9"/>
      <name val="Calibri"/>
      <family val="2"/>
      <charset val="204"/>
      <scheme val="minor"/>
    </font>
    <font>
      <b/>
      <sz val="12"/>
      <name val="Calibri"/>
      <family val="2"/>
      <charset val="204"/>
      <scheme val="minor"/>
    </font>
    <font>
      <b/>
      <sz val="8"/>
      <name val="Arial"/>
      <family val="2"/>
    </font>
    <font>
      <sz val="8"/>
      <color theme="1"/>
      <name val="Times New Roman"/>
      <family val="1"/>
      <charset val="204"/>
    </font>
    <font>
      <vertAlign val="subscript"/>
      <sz val="8"/>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top style="thin">
        <color rgb="FF000000"/>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17">
    <xf numFmtId="0" fontId="0" fillId="0" borderId="0"/>
    <xf numFmtId="0" fontId="2" fillId="0" borderId="0"/>
    <xf numFmtId="0" fontId="1" fillId="0" borderId="0"/>
    <xf numFmtId="0" fontId="2" fillId="0" borderId="0"/>
    <xf numFmtId="0" fontId="1" fillId="0" borderId="0"/>
    <xf numFmtId="0" fontId="4" fillId="0" borderId="0"/>
    <xf numFmtId="0" fontId="5" fillId="0" borderId="0"/>
    <xf numFmtId="0" fontId="1" fillId="0" borderId="0"/>
    <xf numFmtId="0" fontId="7" fillId="0" borderId="0"/>
    <xf numFmtId="0" fontId="7" fillId="0" borderId="0"/>
    <xf numFmtId="0" fontId="1" fillId="0" borderId="0"/>
    <xf numFmtId="0" fontId="1" fillId="0" borderId="0"/>
    <xf numFmtId="43" fontId="9" fillId="0" borderId="0" applyFont="0" applyFill="0" applyBorder="0" applyAlignment="0" applyProtection="0"/>
    <xf numFmtId="0" fontId="10" fillId="0" borderId="0"/>
    <xf numFmtId="0" fontId="11" fillId="0" borderId="0"/>
    <xf numFmtId="0" fontId="14" fillId="0" borderId="0"/>
    <xf numFmtId="0" fontId="1" fillId="0" borderId="0"/>
  </cellStyleXfs>
  <cellXfs count="207">
    <xf numFmtId="0" fontId="0" fillId="0" borderId="0" xfId="0"/>
    <xf numFmtId="0" fontId="3" fillId="2" borderId="0" xfId="0" applyFont="1" applyFill="1" applyAlignment="1">
      <alignment horizontal="center" vertical="center"/>
    </xf>
    <xf numFmtId="166" fontId="3" fillId="2" borderId="0" xfId="0" applyNumberFormat="1" applyFont="1" applyFill="1" applyAlignment="1">
      <alignment horizontal="center" vertical="center"/>
    </xf>
    <xf numFmtId="0" fontId="3" fillId="2" borderId="0" xfId="0" applyFont="1" applyFill="1"/>
    <xf numFmtId="0" fontId="3" fillId="2" borderId="0" xfId="0" applyFont="1" applyFill="1" applyAlignment="1">
      <alignment horizontal="left"/>
    </xf>
    <xf numFmtId="0" fontId="8" fillId="2" borderId="1" xfId="8" applyNumberFormat="1" applyFont="1" applyFill="1" applyBorder="1" applyAlignment="1">
      <alignment horizontal="left" vertical="center" wrapText="1"/>
    </xf>
    <xf numFmtId="2" fontId="8" fillId="2" borderId="1" xfId="8" applyNumberFormat="1" applyFont="1" applyFill="1" applyBorder="1" applyAlignment="1">
      <alignment horizontal="center" vertical="center"/>
    </xf>
    <xf numFmtId="166" fontId="8" fillId="2" borderId="1" xfId="8" applyNumberFormat="1" applyFont="1" applyFill="1" applyBorder="1" applyAlignment="1">
      <alignment horizontal="center" vertical="center"/>
    </xf>
    <xf numFmtId="164" fontId="8" fillId="2" borderId="1" xfId="8" applyNumberFormat="1" applyFont="1" applyFill="1" applyBorder="1" applyAlignment="1">
      <alignment horizontal="center" vertical="center"/>
    </xf>
    <xf numFmtId="3" fontId="8" fillId="2" borderId="1" xfId="8" applyNumberFormat="1" applyFont="1" applyFill="1" applyBorder="1" applyAlignment="1">
      <alignment horizontal="right" vertical="center"/>
    </xf>
    <xf numFmtId="0" fontId="3" fillId="2" borderId="1" xfId="8" applyNumberFormat="1" applyFont="1" applyFill="1" applyBorder="1" applyAlignment="1">
      <alignment vertical="top" wrapText="1"/>
    </xf>
    <xf numFmtId="0" fontId="8" fillId="2" borderId="1" xfId="8" applyNumberFormat="1" applyFont="1" applyFill="1" applyBorder="1" applyAlignment="1">
      <alignment vertical="top" wrapText="1"/>
    </xf>
    <xf numFmtId="0" fontId="3" fillId="2" borderId="1" xfId="7" applyNumberFormat="1" applyFont="1" applyFill="1" applyBorder="1" applyAlignment="1">
      <alignment horizontal="left" vertical="center" wrapText="1"/>
    </xf>
    <xf numFmtId="0" fontId="3" fillId="2" borderId="1" xfId="7" applyFont="1" applyFill="1" applyBorder="1" applyAlignment="1">
      <alignment horizontal="center" vertical="center"/>
    </xf>
    <xf numFmtId="0" fontId="3" fillId="2" borderId="1" xfId="9" applyNumberFormat="1" applyFont="1" applyFill="1" applyBorder="1" applyAlignment="1">
      <alignment vertical="top"/>
    </xf>
    <xf numFmtId="2" fontId="3" fillId="2" borderId="1" xfId="8" applyNumberFormat="1" applyFont="1" applyFill="1" applyBorder="1" applyAlignment="1">
      <alignment horizontal="center" vertical="center"/>
    </xf>
    <xf numFmtId="3" fontId="3" fillId="2" borderId="1" xfId="8" applyNumberFormat="1" applyFont="1" applyFill="1" applyBorder="1" applyAlignment="1">
      <alignment horizontal="right" vertical="center"/>
    </xf>
    <xf numFmtId="0" fontId="3" fillId="2" borderId="1" xfId="8" applyNumberFormat="1" applyFont="1" applyFill="1" applyBorder="1" applyAlignment="1">
      <alignment horizontal="left" vertical="center" wrapText="1"/>
    </xf>
    <xf numFmtId="0" fontId="3" fillId="2" borderId="1" xfId="7" applyFont="1" applyFill="1" applyBorder="1" applyAlignment="1" applyProtection="1">
      <alignment horizontal="left" vertical="center" wrapText="1"/>
    </xf>
    <xf numFmtId="0" fontId="3" fillId="2" borderId="1" xfId="8" applyNumberFormat="1" applyFont="1" applyFill="1" applyBorder="1" applyAlignment="1">
      <alignment horizontal="left" vertical="top" wrapText="1"/>
    </xf>
    <xf numFmtId="0" fontId="3" fillId="0" borderId="0" xfId="5" applyFont="1" applyFill="1" applyAlignment="1">
      <alignment horizontal="left" vertical="center"/>
    </xf>
    <xf numFmtId="0" fontId="3" fillId="2" borderId="0" xfId="14" applyFont="1" applyFill="1"/>
    <xf numFmtId="0" fontId="3" fillId="2" borderId="0" xfId="14" applyFont="1" applyFill="1" applyAlignment="1">
      <alignment horizontal="center" vertical="center"/>
    </xf>
    <xf numFmtId="0" fontId="8" fillId="2" borderId="1" xfId="14" applyFont="1" applyFill="1" applyBorder="1" applyAlignment="1">
      <alignment horizontal="center" vertical="center"/>
    </xf>
    <xf numFmtId="0" fontId="8" fillId="2" borderId="0" xfId="14" applyFont="1" applyFill="1"/>
    <xf numFmtId="0" fontId="3" fillId="2" borderId="1" xfId="14" applyFont="1" applyFill="1" applyBorder="1" applyAlignment="1">
      <alignment horizontal="center" vertical="center"/>
    </xf>
    <xf numFmtId="166" fontId="3" fillId="2" borderId="1" xfId="14" applyNumberFormat="1" applyFont="1" applyFill="1" applyBorder="1" applyAlignment="1">
      <alignment horizontal="center" vertical="center"/>
    </xf>
    <xf numFmtId="4" fontId="3" fillId="2" borderId="1" xfId="14" applyNumberFormat="1" applyFont="1" applyFill="1" applyBorder="1" applyAlignment="1">
      <alignment horizontal="center" vertical="center"/>
    </xf>
    <xf numFmtId="164" fontId="3" fillId="2" borderId="1" xfId="14" applyNumberFormat="1" applyFont="1" applyFill="1" applyBorder="1" applyAlignment="1">
      <alignment horizontal="center" vertical="center"/>
    </xf>
    <xf numFmtId="3" fontId="3" fillId="2" borderId="1" xfId="14" applyNumberFormat="1" applyFont="1" applyFill="1" applyBorder="1" applyAlignment="1">
      <alignment horizontal="right" vertical="center"/>
    </xf>
    <xf numFmtId="0" fontId="3" fillId="3" borderId="0" xfId="14" applyFont="1" applyFill="1"/>
    <xf numFmtId="3" fontId="3" fillId="2" borderId="0" xfId="14" applyNumberFormat="1" applyFont="1" applyFill="1"/>
    <xf numFmtId="0" fontId="3" fillId="2" borderId="4" xfId="14" applyFont="1" applyFill="1" applyBorder="1" applyAlignment="1">
      <alignment wrapText="1"/>
    </xf>
    <xf numFmtId="166" fontId="3" fillId="2" borderId="0" xfId="14" applyNumberFormat="1" applyFont="1" applyFill="1" applyAlignment="1">
      <alignment horizontal="center" vertical="center"/>
    </xf>
    <xf numFmtId="164" fontId="3" fillId="2" borderId="0" xfId="14" applyNumberFormat="1" applyFont="1" applyFill="1" applyAlignment="1">
      <alignment horizontal="center" vertical="center"/>
    </xf>
    <xf numFmtId="3" fontId="3" fillId="2" borderId="0" xfId="14" applyNumberFormat="1" applyFont="1" applyFill="1" applyAlignment="1">
      <alignment horizontal="right" vertical="center"/>
    </xf>
    <xf numFmtId="0" fontId="3" fillId="2" borderId="0" xfId="14" applyFont="1" applyFill="1" applyAlignment="1">
      <alignment wrapText="1"/>
    </xf>
    <xf numFmtId="0" fontId="12" fillId="0" borderId="0" xfId="10" applyFont="1" applyFill="1" applyAlignment="1">
      <alignment horizontal="center"/>
    </xf>
    <xf numFmtId="0" fontId="12" fillId="0" borderId="0" xfId="10" applyFont="1" applyFill="1"/>
    <xf numFmtId="0" fontId="12" fillId="0" borderId="0" xfId="10" applyFont="1" applyFill="1" applyAlignment="1">
      <alignment vertical="center"/>
    </xf>
    <xf numFmtId="0" fontId="15" fillId="0" borderId="1" xfId="15" applyFont="1" applyFill="1" applyBorder="1" applyAlignment="1">
      <alignment horizontal="center" vertical="center" wrapText="1"/>
    </xf>
    <xf numFmtId="0" fontId="16" fillId="0" borderId="1" xfId="15" applyFont="1" applyFill="1" applyBorder="1" applyAlignment="1">
      <alignment horizontal="center" vertical="center" wrapText="1"/>
    </xf>
    <xf numFmtId="0" fontId="14" fillId="0" borderId="0" xfId="15" applyFill="1" applyBorder="1" applyAlignment="1">
      <alignment horizontal="left" vertical="top"/>
    </xf>
    <xf numFmtId="1" fontId="18" fillId="4" borderId="1" xfId="15" applyNumberFormat="1" applyFont="1" applyFill="1" applyBorder="1" applyAlignment="1">
      <alignment horizontal="center" vertical="center" shrinkToFit="1"/>
    </xf>
    <xf numFmtId="0" fontId="16" fillId="0" borderId="1" xfId="15" applyFont="1" applyFill="1" applyBorder="1" applyAlignment="1">
      <alignment vertical="center" wrapText="1"/>
    </xf>
    <xf numFmtId="1" fontId="19" fillId="0" borderId="9" xfId="15" applyNumberFormat="1" applyFont="1" applyFill="1" applyBorder="1" applyAlignment="1">
      <alignment horizontal="center" vertical="center" shrinkToFit="1"/>
    </xf>
    <xf numFmtId="0" fontId="20" fillId="0" borderId="9" xfId="15" applyFont="1" applyFill="1" applyBorder="1" applyAlignment="1">
      <alignment horizontal="center" vertical="center" wrapText="1"/>
    </xf>
    <xf numFmtId="0" fontId="23" fillId="0" borderId="9" xfId="15" applyFont="1" applyFill="1" applyBorder="1" applyAlignment="1">
      <alignment horizontal="center" vertical="center" wrapText="1"/>
    </xf>
    <xf numFmtId="0" fontId="14" fillId="0" borderId="9" xfId="15" applyFill="1" applyBorder="1" applyAlignment="1">
      <alignment horizontal="center" vertical="center" wrapText="1"/>
    </xf>
    <xf numFmtId="0" fontId="14" fillId="0" borderId="0" xfId="15" applyFill="1" applyBorder="1" applyAlignment="1">
      <alignment horizontal="left" vertical="center"/>
    </xf>
    <xf numFmtId="1" fontId="19" fillId="0" borderId="10" xfId="15" applyNumberFormat="1" applyFont="1" applyFill="1" applyBorder="1" applyAlignment="1">
      <alignment horizontal="center" vertical="center" shrinkToFit="1"/>
    </xf>
    <xf numFmtId="0" fontId="20" fillId="0" borderId="10" xfId="15" applyFont="1" applyFill="1" applyBorder="1" applyAlignment="1">
      <alignment horizontal="center" vertical="center" wrapText="1"/>
    </xf>
    <xf numFmtId="0" fontId="23" fillId="0" borderId="10" xfId="15" applyFont="1" applyFill="1" applyBorder="1" applyAlignment="1">
      <alignment horizontal="center" vertical="center" wrapText="1"/>
    </xf>
    <xf numFmtId="0" fontId="14" fillId="0" borderId="10" xfId="15" applyFill="1" applyBorder="1" applyAlignment="1">
      <alignment horizontal="center" vertical="center" wrapText="1"/>
    </xf>
    <xf numFmtId="0" fontId="21" fillId="0" borderId="10" xfId="15" applyFont="1" applyFill="1" applyBorder="1" applyAlignment="1">
      <alignment horizontal="center" vertical="center" wrapText="1"/>
    </xf>
    <xf numFmtId="1" fontId="19" fillId="0" borderId="11" xfId="15" applyNumberFormat="1" applyFont="1" applyFill="1" applyBorder="1" applyAlignment="1">
      <alignment horizontal="center" vertical="center" shrinkToFit="1"/>
    </xf>
    <xf numFmtId="0" fontId="21" fillId="0" borderId="11" xfId="15" applyFont="1" applyFill="1" applyBorder="1" applyAlignment="1">
      <alignment horizontal="center" vertical="center" wrapText="1"/>
    </xf>
    <xf numFmtId="0" fontId="23" fillId="0" borderId="11"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14" fillId="0" borderId="0" xfId="15" applyFill="1" applyBorder="1" applyAlignment="1">
      <alignment horizontal="center" vertical="center"/>
    </xf>
    <xf numFmtId="1" fontId="19" fillId="0" borderId="9" xfId="15" applyNumberFormat="1" applyFont="1" applyFill="1" applyBorder="1" applyAlignment="1" applyProtection="1">
      <alignment horizontal="center" vertical="center" shrinkToFit="1"/>
      <protection locked="0"/>
    </xf>
    <xf numFmtId="0" fontId="27" fillId="0" borderId="0" xfId="15" applyFont="1" applyFill="1" applyBorder="1" applyAlignment="1" applyProtection="1">
      <alignment horizontal="center" vertical="top" wrapText="1"/>
      <protection locked="0"/>
    </xf>
    <xf numFmtId="0" fontId="23" fillId="0" borderId="9" xfId="15" applyFont="1" applyFill="1" applyBorder="1" applyAlignment="1" applyProtection="1">
      <alignment horizontal="center" vertical="center" wrapText="1"/>
      <protection locked="0"/>
    </xf>
    <xf numFmtId="0" fontId="14" fillId="0" borderId="9" xfId="15" applyFill="1" applyBorder="1" applyAlignment="1" applyProtection="1">
      <alignment horizontal="center" vertical="center" wrapText="1"/>
      <protection locked="0"/>
    </xf>
    <xf numFmtId="0" fontId="20" fillId="0" borderId="9" xfId="15" applyFont="1" applyFill="1" applyBorder="1" applyAlignment="1" applyProtection="1">
      <alignment horizontal="center" vertical="top" wrapText="1"/>
      <protection locked="0"/>
    </xf>
    <xf numFmtId="0" fontId="23" fillId="0" borderId="9" xfId="15" applyFont="1" applyFill="1" applyBorder="1" applyAlignment="1" applyProtection="1">
      <alignment horizontal="left" vertical="center" wrapText="1" indent="1"/>
      <protection locked="0"/>
    </xf>
    <xf numFmtId="0" fontId="14" fillId="0" borderId="0" xfId="15" applyFill="1" applyBorder="1" applyAlignment="1" applyProtection="1">
      <alignment horizontal="left" vertical="top"/>
      <protection locked="0"/>
    </xf>
    <xf numFmtId="0" fontId="14" fillId="0" borderId="0" xfId="15" applyFill="1"/>
    <xf numFmtId="1" fontId="28" fillId="4" borderId="11" xfId="15" applyNumberFormat="1" applyFont="1" applyFill="1" applyBorder="1" applyAlignment="1">
      <alignment horizontal="center" vertical="center" shrinkToFit="1"/>
    </xf>
    <xf numFmtId="0" fontId="21" fillId="0" borderId="9" xfId="15" applyFont="1" applyFill="1" applyBorder="1" applyAlignment="1">
      <alignment horizontal="center" vertical="center" wrapText="1"/>
    </xf>
    <xf numFmtId="1" fontId="19" fillId="0" borderId="1" xfId="15" applyNumberFormat="1" applyFont="1" applyFill="1" applyBorder="1" applyAlignment="1">
      <alignment horizontal="center" vertical="center" shrinkToFit="1"/>
    </xf>
    <xf numFmtId="0" fontId="21" fillId="0" borderId="15" xfId="15" applyFont="1" applyFill="1" applyBorder="1" applyAlignment="1">
      <alignment horizontal="center" vertical="center" wrapText="1"/>
    </xf>
    <xf numFmtId="0" fontId="17" fillId="0" borderId="10" xfId="15" applyFont="1" applyFill="1" applyBorder="1" applyAlignment="1">
      <alignment horizontal="center" vertical="center" wrapText="1"/>
    </xf>
    <xf numFmtId="1" fontId="28" fillId="4" borderId="10" xfId="15" applyNumberFormat="1" applyFont="1" applyFill="1" applyBorder="1" applyAlignment="1">
      <alignment horizontal="center" vertical="center" shrinkToFit="1"/>
    </xf>
    <xf numFmtId="1" fontId="28" fillId="0" borderId="10" xfId="15" applyNumberFormat="1" applyFont="1" applyFill="1" applyBorder="1" applyAlignment="1">
      <alignment horizontal="center" vertical="center" shrinkToFit="1"/>
    </xf>
    <xf numFmtId="0" fontId="12" fillId="0" borderId="0" xfId="10" applyFont="1" applyFill="1" applyAlignment="1">
      <alignment horizontal="center" vertical="center"/>
    </xf>
    <xf numFmtId="0" fontId="15" fillId="0" borderId="0" xfId="15" applyFont="1" applyFill="1" applyBorder="1" applyAlignment="1">
      <alignment horizontal="center" vertical="center"/>
    </xf>
    <xf numFmtId="0" fontId="15" fillId="0" borderId="0" xfId="15" applyFont="1"/>
    <xf numFmtId="0" fontId="30" fillId="0" borderId="1" xfId="6" applyFont="1" applyFill="1" applyBorder="1" applyAlignment="1">
      <alignment horizontal="center" vertical="center" wrapText="1"/>
    </xf>
    <xf numFmtId="0" fontId="30" fillId="0" borderId="1" xfId="6" applyFont="1" applyFill="1" applyBorder="1" applyAlignment="1">
      <alignment horizontal="justify" vertical="top" wrapText="1"/>
    </xf>
    <xf numFmtId="0" fontId="23" fillId="0" borderId="1" xfId="6" applyFont="1" applyFill="1" applyBorder="1" applyAlignment="1">
      <alignment horizontal="center" vertical="center" wrapText="1"/>
    </xf>
    <xf numFmtId="0" fontId="23" fillId="0" borderId="1" xfId="6" applyFont="1" applyFill="1" applyBorder="1" applyAlignment="1">
      <alignment horizontal="left" vertical="center" wrapText="1"/>
    </xf>
    <xf numFmtId="0" fontId="30" fillId="0" borderId="0" xfId="6" applyFont="1" applyFill="1" applyBorder="1" applyAlignment="1">
      <alignment horizontal="center" vertical="center" wrapText="1"/>
    </xf>
    <xf numFmtId="0" fontId="30" fillId="0" borderId="0" xfId="6" applyFont="1" applyFill="1" applyBorder="1" applyAlignment="1">
      <alignment horizontal="justify" vertical="center" wrapText="1"/>
    </xf>
    <xf numFmtId="0" fontId="33" fillId="0" borderId="0" xfId="3" applyFont="1" applyBorder="1"/>
    <xf numFmtId="0" fontId="12" fillId="0" borderId="0" xfId="6" applyFont="1" applyFill="1" applyAlignment="1">
      <alignment horizontal="center"/>
    </xf>
    <xf numFmtId="0" fontId="12" fillId="0" borderId="0" xfId="6" applyFont="1" applyFill="1"/>
    <xf numFmtId="0" fontId="12" fillId="0" borderId="0" xfId="6" applyFont="1" applyFill="1" applyAlignment="1">
      <alignment wrapText="1"/>
    </xf>
    <xf numFmtId="4" fontId="34" fillId="0" borderId="0" xfId="6" applyNumberFormat="1" applyFont="1" applyFill="1" applyAlignment="1">
      <alignment horizontal="center"/>
    </xf>
    <xf numFmtId="3" fontId="34" fillId="0" borderId="0" xfId="6" applyNumberFormat="1" applyFont="1" applyFill="1" applyAlignment="1">
      <alignment horizontal="center" wrapText="1"/>
    </xf>
    <xf numFmtId="0" fontId="34" fillId="0" borderId="0" xfId="6" applyFont="1" applyFill="1" applyAlignment="1">
      <alignment horizontal="center"/>
    </xf>
    <xf numFmtId="4" fontId="35" fillId="0" borderId="0" xfId="6" applyNumberFormat="1" applyFont="1" applyFill="1" applyAlignment="1">
      <alignment horizontal="right"/>
    </xf>
    <xf numFmtId="0" fontId="35" fillId="0" borderId="0" xfId="6" applyFont="1" applyFill="1" applyAlignment="1">
      <alignment horizontal="center"/>
    </xf>
    <xf numFmtId="4" fontId="34" fillId="0" borderId="0" xfId="6" applyNumberFormat="1" applyFont="1" applyFill="1" applyAlignment="1">
      <alignment horizontal="center" vertical="center"/>
    </xf>
    <xf numFmtId="0" fontId="36" fillId="0" borderId="0" xfId="6" applyFont="1" applyFill="1"/>
    <xf numFmtId="3" fontId="34" fillId="0" borderId="0" xfId="6" applyNumberFormat="1" applyFont="1" applyFill="1" applyAlignment="1">
      <alignment horizontal="center"/>
    </xf>
    <xf numFmtId="0" fontId="34" fillId="0" borderId="0" xfId="6" applyFont="1" applyFill="1"/>
    <xf numFmtId="0" fontId="12" fillId="0" borderId="0" xfId="6" applyFont="1" applyFill="1" applyAlignment="1">
      <alignment horizontal="center" wrapText="1"/>
    </xf>
    <xf numFmtId="49" fontId="13" fillId="0" borderId="1" xfId="6" applyNumberFormat="1" applyFont="1" applyFill="1" applyBorder="1" applyAlignment="1">
      <alignment horizontal="center" vertical="center" wrapText="1"/>
    </xf>
    <xf numFmtId="0" fontId="38" fillId="0" borderId="0" xfId="6" applyFont="1" applyFill="1" applyAlignment="1">
      <alignment horizontal="center" vertical="center"/>
    </xf>
    <xf numFmtId="0" fontId="39" fillId="0" borderId="0" xfId="6" applyFont="1" applyFill="1" applyAlignment="1">
      <alignment horizontal="center" vertical="center"/>
    </xf>
    <xf numFmtId="3" fontId="13" fillId="0" borderId="1" xfId="6" applyNumberFormat="1" applyFont="1" applyFill="1" applyBorder="1" applyAlignment="1">
      <alignment horizontal="center" vertical="center"/>
    </xf>
    <xf numFmtId="3" fontId="13" fillId="0" borderId="1" xfId="6" applyNumberFormat="1" applyFont="1" applyFill="1" applyBorder="1" applyAlignment="1">
      <alignment horizontal="center" vertical="center" wrapText="1"/>
    </xf>
    <xf numFmtId="0" fontId="13" fillId="0" borderId="0" xfId="6" applyFont="1" applyFill="1"/>
    <xf numFmtId="0" fontId="40" fillId="0" borderId="0" xfId="6" applyFont="1" applyFill="1"/>
    <xf numFmtId="1" fontId="12" fillId="0" borderId="1" xfId="6" applyNumberFormat="1" applyFont="1" applyFill="1" applyBorder="1" applyAlignment="1">
      <alignment horizontal="center" vertical="center"/>
    </xf>
    <xf numFmtId="0" fontId="12" fillId="0" borderId="1" xfId="6" applyFont="1" applyFill="1" applyBorder="1" applyAlignment="1">
      <alignment vertical="center" wrapText="1"/>
    </xf>
    <xf numFmtId="4" fontId="35" fillId="0" borderId="1" xfId="1" applyNumberFormat="1" applyFont="1" applyFill="1" applyBorder="1" applyAlignment="1">
      <alignment horizontal="center" vertical="center" wrapText="1"/>
    </xf>
    <xf numFmtId="3" fontId="35" fillId="0" borderId="1" xfId="1" applyNumberFormat="1" applyFont="1" applyFill="1" applyBorder="1" applyAlignment="1">
      <alignment horizontal="center" vertical="center" wrapText="1"/>
    </xf>
    <xf numFmtId="0" fontId="35" fillId="0" borderId="1" xfId="6" applyFont="1" applyFill="1" applyBorder="1" applyAlignment="1">
      <alignment horizontal="center" vertical="center"/>
    </xf>
    <xf numFmtId="4" fontId="35" fillId="0" borderId="1" xfId="6" applyNumberFormat="1" applyFont="1" applyFill="1" applyBorder="1" applyAlignment="1">
      <alignment horizontal="center" vertical="center"/>
    </xf>
    <xf numFmtId="0" fontId="36" fillId="0" borderId="1" xfId="6" applyFont="1" applyFill="1" applyBorder="1"/>
    <xf numFmtId="0" fontId="12" fillId="0" borderId="1" xfId="6" applyFont="1" applyFill="1" applyBorder="1" applyAlignment="1">
      <alignment horizontal="center" vertical="center"/>
    </xf>
    <xf numFmtId="3" fontId="35" fillId="0" borderId="1" xfId="6" applyNumberFormat="1" applyFont="1" applyFill="1" applyBorder="1" applyAlignment="1">
      <alignment horizontal="center" vertical="center"/>
    </xf>
    <xf numFmtId="4" fontId="35" fillId="0" borderId="1" xfId="6" applyNumberFormat="1" applyFont="1" applyFill="1" applyBorder="1" applyAlignment="1">
      <alignment horizontal="right" vertical="center"/>
    </xf>
    <xf numFmtId="4" fontId="36" fillId="0" borderId="1" xfId="6" applyNumberFormat="1" applyFont="1" applyFill="1" applyBorder="1"/>
    <xf numFmtId="0" fontId="36" fillId="0" borderId="1" xfId="6" applyFont="1" applyFill="1" applyBorder="1" applyAlignment="1">
      <alignment horizontal="center"/>
    </xf>
    <xf numFmtId="4" fontId="35" fillId="0" borderId="1" xfId="6" applyNumberFormat="1" applyFont="1" applyFill="1" applyBorder="1" applyAlignment="1">
      <alignment horizontal="right"/>
    </xf>
    <xf numFmtId="0" fontId="35" fillId="0" borderId="1" xfId="6" applyFont="1" applyFill="1" applyBorder="1" applyAlignment="1">
      <alignment horizontal="center"/>
    </xf>
    <xf numFmtId="4" fontId="35" fillId="0" borderId="1" xfId="6" applyNumberFormat="1" applyFont="1" applyFill="1" applyBorder="1"/>
    <xf numFmtId="3" fontId="35" fillId="0" borderId="1" xfId="6" applyNumberFormat="1" applyFont="1" applyFill="1" applyBorder="1"/>
    <xf numFmtId="4" fontId="41" fillId="0" borderId="1" xfId="6" applyNumberFormat="1" applyFont="1" applyFill="1" applyBorder="1" applyAlignment="1">
      <alignment horizontal="right" vertical="top" wrapText="1"/>
    </xf>
    <xf numFmtId="3" fontId="41" fillId="0" borderId="1" xfId="6" applyNumberFormat="1" applyFont="1" applyFill="1" applyBorder="1" applyAlignment="1">
      <alignment horizontal="right" vertical="top" wrapText="1"/>
    </xf>
    <xf numFmtId="3" fontId="34" fillId="0" borderId="1" xfId="6" applyNumberFormat="1" applyFont="1" applyFill="1" applyBorder="1" applyAlignment="1">
      <alignment horizontal="center"/>
    </xf>
    <xf numFmtId="4" fontId="34" fillId="0" borderId="1" xfId="6" applyNumberFormat="1" applyFont="1" applyFill="1" applyBorder="1" applyAlignment="1">
      <alignment horizontal="center"/>
    </xf>
    <xf numFmtId="3" fontId="38" fillId="0" borderId="1" xfId="6" applyNumberFormat="1" applyFont="1" applyFill="1" applyBorder="1" applyAlignment="1">
      <alignment horizontal="center"/>
    </xf>
    <xf numFmtId="4" fontId="38" fillId="0" borderId="1" xfId="6" applyNumberFormat="1" applyFont="1" applyFill="1" applyBorder="1" applyAlignment="1">
      <alignment horizontal="center"/>
    </xf>
    <xf numFmtId="3" fontId="35" fillId="0" borderId="1" xfId="6" applyNumberFormat="1" applyFont="1" applyFill="1" applyBorder="1" applyAlignment="1">
      <alignment horizontal="center"/>
    </xf>
    <xf numFmtId="4" fontId="38" fillId="0" borderId="1" xfId="6" applyNumberFormat="1" applyFont="1" applyFill="1" applyBorder="1" applyAlignment="1">
      <alignment horizontal="center" vertical="center"/>
    </xf>
    <xf numFmtId="3" fontId="38" fillId="0" borderId="1" xfId="6" applyNumberFormat="1" applyFont="1" applyFill="1" applyBorder="1" applyAlignment="1">
      <alignment horizontal="center" vertical="center"/>
    </xf>
    <xf numFmtId="0" fontId="34" fillId="0" borderId="1" xfId="6" applyFont="1" applyFill="1" applyBorder="1" applyAlignment="1">
      <alignment horizontal="center"/>
    </xf>
    <xf numFmtId="4" fontId="34" fillId="0" borderId="1" xfId="6" applyNumberFormat="1" applyFont="1" applyFill="1" applyBorder="1" applyAlignment="1">
      <alignment horizontal="center" vertical="center"/>
    </xf>
    <xf numFmtId="3" fontId="34" fillId="0" borderId="1" xfId="6" applyNumberFormat="1" applyFont="1" applyFill="1" applyBorder="1" applyAlignment="1">
      <alignment horizontal="center" vertical="center"/>
    </xf>
    <xf numFmtId="4" fontId="34" fillId="0" borderId="1" xfId="6" applyNumberFormat="1" applyFont="1" applyFill="1" applyBorder="1" applyAlignment="1">
      <alignment horizontal="center" wrapText="1"/>
    </xf>
    <xf numFmtId="4" fontId="35" fillId="0" borderId="1" xfId="6" applyNumberFormat="1" applyFont="1" applyFill="1" applyBorder="1" applyAlignment="1">
      <alignment horizontal="right" wrapText="1"/>
    </xf>
    <xf numFmtId="0" fontId="35" fillId="0" borderId="1" xfId="6" applyFont="1" applyFill="1" applyBorder="1" applyAlignment="1">
      <alignment horizontal="center" wrapText="1"/>
    </xf>
    <xf numFmtId="0" fontId="34" fillId="0" borderId="1" xfId="6" applyFont="1" applyFill="1" applyBorder="1" applyAlignment="1">
      <alignment horizontal="center" wrapText="1"/>
    </xf>
    <xf numFmtId="4" fontId="34" fillId="0" borderId="1" xfId="6" applyNumberFormat="1" applyFont="1" applyFill="1" applyBorder="1" applyAlignment="1">
      <alignment horizontal="center" vertical="center" wrapText="1"/>
    </xf>
    <xf numFmtId="0" fontId="12" fillId="0" borderId="1" xfId="6" applyNumberFormat="1" applyFont="1" applyFill="1" applyBorder="1" applyAlignment="1">
      <alignment horizontal="center" vertical="top"/>
    </xf>
    <xf numFmtId="0" fontId="12" fillId="0" borderId="1" xfId="6" applyNumberFormat="1" applyFont="1" applyFill="1" applyBorder="1" applyAlignment="1">
      <alignment horizontal="left" vertical="top" wrapText="1"/>
    </xf>
    <xf numFmtId="0" fontId="12" fillId="0" borderId="1" xfId="6" applyFont="1" applyFill="1" applyBorder="1" applyAlignment="1">
      <alignment wrapText="1"/>
    </xf>
    <xf numFmtId="4" fontId="35" fillId="0" borderId="0" xfId="6" applyNumberFormat="1" applyFont="1" applyFill="1" applyAlignment="1">
      <alignment horizontal="center"/>
    </xf>
    <xf numFmtId="3" fontId="34" fillId="0" borderId="0" xfId="6" applyNumberFormat="1" applyFont="1" applyFill="1" applyAlignment="1">
      <alignment horizontal="center" vertical="center"/>
    </xf>
    <xf numFmtId="4" fontId="36" fillId="0" borderId="0" xfId="6" applyNumberFormat="1" applyFont="1" applyFill="1"/>
    <xf numFmtId="4" fontId="36" fillId="0" borderId="0" xfId="6" applyNumberFormat="1" applyFont="1" applyFill="1" applyAlignment="1">
      <alignment horizontal="center"/>
    </xf>
    <xf numFmtId="3" fontId="36" fillId="0" borderId="0" xfId="6" applyNumberFormat="1" applyFont="1" applyFill="1" applyAlignment="1">
      <alignment horizontal="center"/>
    </xf>
    <xf numFmtId="0" fontId="3" fillId="0" borderId="0" xfId="2" applyFont="1" applyFill="1" applyBorder="1" applyAlignment="1">
      <alignment horizontal="right" vertical="center" wrapText="1"/>
    </xf>
    <xf numFmtId="0" fontId="12" fillId="0" borderId="0" xfId="16" applyFont="1" applyFill="1" applyAlignment="1">
      <alignment horizontal="right" wrapText="1"/>
    </xf>
    <xf numFmtId="0" fontId="37" fillId="0" borderId="5" xfId="6" applyFont="1" applyFill="1" applyBorder="1" applyAlignment="1">
      <alignment horizontal="center" vertical="center" wrapText="1"/>
    </xf>
    <xf numFmtId="0" fontId="37" fillId="0" borderId="0" xfId="6" applyFont="1" applyFill="1" applyBorder="1" applyAlignment="1">
      <alignment horizontal="center" vertical="center" wrapText="1"/>
    </xf>
    <xf numFmtId="49" fontId="13" fillId="0" borderId="1" xfId="6" applyNumberFormat="1" applyFont="1" applyFill="1" applyBorder="1" applyAlignment="1">
      <alignment horizontal="center" vertical="center" wrapText="1"/>
    </xf>
    <xf numFmtId="0" fontId="13" fillId="0" borderId="1" xfId="6" applyNumberFormat="1" applyFont="1" applyFill="1" applyBorder="1" applyAlignment="1">
      <alignment horizontal="center" vertical="center" wrapText="1"/>
    </xf>
    <xf numFmtId="0" fontId="13" fillId="0" borderId="1" xfId="6" applyFont="1" applyFill="1" applyBorder="1" applyAlignment="1">
      <alignment horizontal="center" vertical="center" wrapText="1"/>
    </xf>
    <xf numFmtId="0" fontId="12" fillId="0" borderId="0" xfId="10" applyFont="1" applyFill="1" applyAlignment="1">
      <alignment horizontal="right" vertical="center" wrapText="1"/>
    </xf>
    <xf numFmtId="0" fontId="13" fillId="0" borderId="5" xfId="10" applyFont="1" applyFill="1" applyBorder="1" applyAlignment="1">
      <alignment horizontal="center" vertical="center" wrapText="1"/>
    </xf>
    <xf numFmtId="1" fontId="28" fillId="4" borderId="13" xfId="15" applyNumberFormat="1" applyFont="1" applyFill="1" applyBorder="1" applyAlignment="1">
      <alignment horizontal="center" vertical="center" shrinkToFit="1"/>
    </xf>
    <xf numFmtId="1" fontId="28" fillId="4" borderId="14" xfId="15" applyNumberFormat="1" applyFont="1" applyFill="1" applyBorder="1" applyAlignment="1">
      <alignment horizontal="center" vertical="center" shrinkToFit="1"/>
    </xf>
    <xf numFmtId="1" fontId="28" fillId="4" borderId="15" xfId="15" applyNumberFormat="1" applyFont="1" applyFill="1" applyBorder="1" applyAlignment="1">
      <alignment horizontal="center" vertical="center" shrinkToFit="1"/>
    </xf>
    <xf numFmtId="0" fontId="30" fillId="0" borderId="4" xfId="6" applyFont="1" applyFill="1" applyBorder="1" applyAlignment="1">
      <alignment horizontal="left" vertical="center" wrapText="1"/>
    </xf>
    <xf numFmtId="0" fontId="17" fillId="0" borderId="13" xfId="15" applyFont="1" applyFill="1" applyBorder="1" applyAlignment="1">
      <alignment horizontal="center" vertical="center" wrapText="1"/>
    </xf>
    <xf numFmtId="0" fontId="17" fillId="0" borderId="14" xfId="15" applyFont="1" applyFill="1" applyBorder="1" applyAlignment="1">
      <alignment horizontal="center" vertical="center" wrapText="1"/>
    </xf>
    <xf numFmtId="0" fontId="17" fillId="0" borderId="15" xfId="15" applyFont="1" applyFill="1" applyBorder="1" applyAlignment="1">
      <alignment horizontal="center" vertical="center" wrapText="1"/>
    </xf>
    <xf numFmtId="0" fontId="21" fillId="0" borderId="19" xfId="15" applyFont="1" applyFill="1" applyBorder="1" applyAlignment="1">
      <alignment horizontal="left" vertical="top" wrapText="1"/>
    </xf>
    <xf numFmtId="0" fontId="17" fillId="4" borderId="20" xfId="15" applyFont="1" applyFill="1" applyBorder="1" applyAlignment="1">
      <alignment horizontal="center" vertical="center" wrapText="1"/>
    </xf>
    <xf numFmtId="0" fontId="17" fillId="4" borderId="7" xfId="15" applyFont="1" applyFill="1" applyBorder="1" applyAlignment="1">
      <alignment horizontal="center" vertical="center" wrapText="1"/>
    </xf>
    <xf numFmtId="0" fontId="17" fillId="4" borderId="21" xfId="15" applyFont="1" applyFill="1" applyBorder="1" applyAlignment="1">
      <alignment horizontal="center" vertical="center" wrapText="1"/>
    </xf>
    <xf numFmtId="0" fontId="16" fillId="0" borderId="22" xfId="15" applyFont="1" applyFill="1" applyBorder="1" applyAlignment="1">
      <alignment horizontal="center" vertical="center" wrapText="1"/>
    </xf>
    <xf numFmtId="0" fontId="16" fillId="0" borderId="23" xfId="15" applyFont="1" applyFill="1" applyBorder="1" applyAlignment="1">
      <alignment horizontal="center" vertical="center" wrapText="1"/>
    </xf>
    <xf numFmtId="0" fontId="16" fillId="0" borderId="24" xfId="15" applyFont="1" applyFill="1" applyBorder="1" applyAlignment="1">
      <alignment horizontal="center" vertical="center" wrapText="1"/>
    </xf>
    <xf numFmtId="1" fontId="19" fillId="0" borderId="11" xfId="15" applyNumberFormat="1" applyFont="1" applyFill="1" applyBorder="1" applyAlignment="1">
      <alignment horizontal="center" vertical="center" shrinkToFit="1"/>
    </xf>
    <xf numFmtId="1" fontId="19" fillId="0" borderId="12" xfId="15" applyNumberFormat="1" applyFont="1" applyFill="1" applyBorder="1" applyAlignment="1">
      <alignment horizontal="center" vertical="center" shrinkToFit="1"/>
    </xf>
    <xf numFmtId="1" fontId="19" fillId="0" borderId="9" xfId="15" applyNumberFormat="1" applyFont="1" applyFill="1" applyBorder="1" applyAlignment="1">
      <alignment horizontal="center" vertical="center" shrinkToFit="1"/>
    </xf>
    <xf numFmtId="0" fontId="17" fillId="4" borderId="16" xfId="15" applyFont="1" applyFill="1" applyBorder="1" applyAlignment="1">
      <alignment horizontal="center" vertical="center" wrapText="1"/>
    </xf>
    <xf numFmtId="0" fontId="17" fillId="4" borderId="17" xfId="15" applyFont="1" applyFill="1" applyBorder="1" applyAlignment="1">
      <alignment horizontal="center" vertical="center" wrapText="1"/>
    </xf>
    <xf numFmtId="0" fontId="17" fillId="4" borderId="18" xfId="15" applyFont="1" applyFill="1" applyBorder="1" applyAlignment="1">
      <alignment horizontal="center" vertical="center" wrapText="1"/>
    </xf>
    <xf numFmtId="0" fontId="16" fillId="0" borderId="6" xfId="15" applyFont="1" applyFill="1" applyBorder="1" applyAlignment="1">
      <alignment horizontal="center" vertical="center" wrapText="1"/>
    </xf>
    <xf numFmtId="0" fontId="16" fillId="0" borderId="7" xfId="15" applyFont="1" applyFill="1" applyBorder="1" applyAlignment="1">
      <alignment horizontal="center" vertical="center" wrapText="1"/>
    </xf>
    <xf numFmtId="0" fontId="16" fillId="0" borderId="8" xfId="15" applyFont="1" applyFill="1" applyBorder="1" applyAlignment="1">
      <alignment horizontal="center" vertical="center" wrapText="1"/>
    </xf>
    <xf numFmtId="0" fontId="17" fillId="4" borderId="6" xfId="15" applyFont="1" applyFill="1" applyBorder="1" applyAlignment="1">
      <alignment horizontal="center" vertical="center" wrapText="1"/>
    </xf>
    <xf numFmtId="0" fontId="17" fillId="4" borderId="8" xfId="15" applyFont="1" applyFill="1" applyBorder="1" applyAlignment="1">
      <alignment horizontal="center" vertical="center" wrapText="1"/>
    </xf>
    <xf numFmtId="0" fontId="16" fillId="0" borderId="1"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9" xfId="15" applyFont="1" applyFill="1" applyBorder="1" applyAlignment="1">
      <alignment horizontal="center" vertical="center" wrapText="1"/>
    </xf>
    <xf numFmtId="0" fontId="20" fillId="0" borderId="19" xfId="15" applyFont="1" applyFill="1" applyBorder="1" applyAlignment="1">
      <alignment horizontal="left" vertical="top" wrapText="1"/>
    </xf>
    <xf numFmtId="0" fontId="23" fillId="0" borderId="11" xfId="15" applyFont="1" applyFill="1" applyBorder="1" applyAlignment="1">
      <alignment horizontal="center" vertical="center" wrapText="1"/>
    </xf>
    <xf numFmtId="0" fontId="23" fillId="0" borderId="12" xfId="15" applyFont="1" applyFill="1" applyBorder="1" applyAlignment="1">
      <alignment horizontal="center" vertical="center" wrapText="1"/>
    </xf>
    <xf numFmtId="0" fontId="23" fillId="0" borderId="9" xfId="15" applyFont="1" applyFill="1" applyBorder="1" applyAlignment="1">
      <alignment horizontal="center" vertical="center" wrapText="1"/>
    </xf>
    <xf numFmtId="0" fontId="21" fillId="0" borderId="11" xfId="15" applyFont="1" applyFill="1" applyBorder="1" applyAlignment="1">
      <alignment horizontal="center" vertical="center" wrapText="1"/>
    </xf>
    <xf numFmtId="0" fontId="21" fillId="0" borderId="12" xfId="15" applyFont="1" applyFill="1" applyBorder="1" applyAlignment="1">
      <alignment horizontal="center" vertical="center" wrapText="1"/>
    </xf>
    <xf numFmtId="0" fontId="21" fillId="0" borderId="9" xfId="15" applyFont="1" applyFill="1" applyBorder="1" applyAlignment="1">
      <alignment horizontal="center" vertical="center" wrapText="1"/>
    </xf>
    <xf numFmtId="0" fontId="14" fillId="0" borderId="11" xfId="15" applyFill="1" applyBorder="1" applyAlignment="1">
      <alignment horizontal="center" vertical="center" wrapText="1"/>
    </xf>
    <xf numFmtId="0" fontId="14" fillId="0" borderId="12" xfId="15" applyFill="1" applyBorder="1" applyAlignment="1">
      <alignment horizontal="center" vertical="center" wrapText="1"/>
    </xf>
    <xf numFmtId="0" fontId="14" fillId="0" borderId="9" xfId="15" applyFill="1" applyBorder="1" applyAlignment="1">
      <alignment horizontal="center" vertical="center" wrapText="1"/>
    </xf>
    <xf numFmtId="0" fontId="3" fillId="0" borderId="0" xfId="5" applyFont="1" applyFill="1" applyAlignment="1">
      <alignment horizontal="left" vertical="center"/>
    </xf>
    <xf numFmtId="0" fontId="3" fillId="2" borderId="0" xfId="3" applyFont="1" applyFill="1" applyAlignment="1">
      <alignment horizontal="right" vertical="center" wrapText="1"/>
    </xf>
    <xf numFmtId="0" fontId="6" fillId="2" borderId="0" xfId="1" applyFont="1" applyFill="1" applyBorder="1" applyAlignment="1">
      <alignment horizontal="center" vertical="center" wrapText="1"/>
    </xf>
    <xf numFmtId="0" fontId="30" fillId="2" borderId="1" xfId="4" applyFont="1" applyFill="1" applyBorder="1" applyAlignment="1" applyProtection="1">
      <alignment horizontal="center" vertical="top" wrapText="1"/>
    </xf>
    <xf numFmtId="3" fontId="30" fillId="2" borderId="1" xfId="4" applyNumberFormat="1" applyFont="1" applyFill="1" applyBorder="1" applyAlignment="1" applyProtection="1">
      <alignment horizontal="center" vertical="top" wrapText="1"/>
    </xf>
    <xf numFmtId="166" fontId="30" fillId="2" borderId="1" xfId="4" applyNumberFormat="1" applyFont="1" applyFill="1" applyBorder="1" applyAlignment="1" applyProtection="1">
      <alignment horizontal="center" vertical="top" wrapText="1"/>
    </xf>
    <xf numFmtId="165" fontId="30" fillId="2" borderId="1" xfId="4" applyNumberFormat="1" applyFont="1" applyFill="1" applyBorder="1" applyAlignment="1" applyProtection="1">
      <alignment horizontal="center" vertical="top" wrapText="1"/>
    </xf>
    <xf numFmtId="3" fontId="30" fillId="2" borderId="2" xfId="4" applyNumberFormat="1" applyFont="1" applyFill="1" applyBorder="1" applyAlignment="1" applyProtection="1">
      <alignment horizontal="center" vertical="top" wrapText="1"/>
    </xf>
    <xf numFmtId="3" fontId="30" fillId="2" borderId="1" xfId="14" applyNumberFormat="1" applyFont="1" applyFill="1" applyBorder="1" applyAlignment="1">
      <alignment horizontal="center" vertical="top" wrapText="1"/>
    </xf>
    <xf numFmtId="3" fontId="30" fillId="2" borderId="3" xfId="4" applyNumberFormat="1" applyFont="1" applyFill="1" applyBorder="1" applyAlignment="1" applyProtection="1">
      <alignment horizontal="center" vertical="top" wrapText="1"/>
    </xf>
    <xf numFmtId="165" fontId="42" fillId="2" borderId="1" xfId="4" applyNumberFormat="1" applyFont="1" applyFill="1" applyBorder="1" applyAlignment="1" applyProtection="1">
      <alignment horizontal="center" vertical="top" wrapText="1"/>
    </xf>
    <xf numFmtId="164" fontId="42" fillId="2" borderId="1" xfId="4" applyNumberFormat="1" applyFont="1" applyFill="1" applyBorder="1" applyAlignment="1" applyProtection="1">
      <alignment horizontal="center" vertical="top" wrapText="1"/>
    </xf>
    <xf numFmtId="0" fontId="42" fillId="2" borderId="0" xfId="14" applyFont="1" applyFill="1" applyAlignment="1">
      <alignment horizontal="center" vertical="center"/>
    </xf>
  </cellXfs>
  <cellStyles count="17">
    <cellStyle name="Обычный" xfId="0" builtinId="0"/>
    <cellStyle name="Обычный 11 2 2 2 2 2" xfId="4"/>
    <cellStyle name="Обычный 13" xfId="6"/>
    <cellStyle name="Обычный 15" xfId="5"/>
    <cellStyle name="Обычный 16" xfId="3"/>
    <cellStyle name="Обычный 2" xfId="13"/>
    <cellStyle name="Обычный 2 2 2" xfId="1"/>
    <cellStyle name="Обычный 2 4 3" xfId="11"/>
    <cellStyle name="Обычный 2 5 2" xfId="10"/>
    <cellStyle name="Обычный 2 5 2 3" xfId="16"/>
    <cellStyle name="Обычный 2 5 3 3 2 2" xfId="2"/>
    <cellStyle name="Обычный 3" xfId="14"/>
    <cellStyle name="Обычный 4" xfId="15"/>
    <cellStyle name="Обычный 7" xfId="7"/>
    <cellStyle name="Обычный_Лист4" xfId="8"/>
    <cellStyle name="Обычный_Лист9" xfId="9"/>
    <cellStyle name="Финансовый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8" Type="http://schemas.openxmlformats.org/officeDocument/2006/relationships/image" Target="../media/image15.png"/><Relationship Id="rId13" Type="http://schemas.openxmlformats.org/officeDocument/2006/relationships/image" Target="../media/image20.png"/><Relationship Id="rId18" Type="http://schemas.openxmlformats.org/officeDocument/2006/relationships/image" Target="../media/image25.png"/><Relationship Id="rId26" Type="http://schemas.openxmlformats.org/officeDocument/2006/relationships/image" Target="../media/image5.png"/><Relationship Id="rId3" Type="http://schemas.openxmlformats.org/officeDocument/2006/relationships/image" Target="../media/image10.png"/><Relationship Id="rId21" Type="http://schemas.openxmlformats.org/officeDocument/2006/relationships/image" Target="../media/image28.png"/><Relationship Id="rId7" Type="http://schemas.openxmlformats.org/officeDocument/2006/relationships/image" Target="../media/image14.png"/><Relationship Id="rId12" Type="http://schemas.openxmlformats.org/officeDocument/2006/relationships/image" Target="../media/image19.png"/><Relationship Id="rId17" Type="http://schemas.openxmlformats.org/officeDocument/2006/relationships/image" Target="../media/image24.png"/><Relationship Id="rId25" Type="http://schemas.openxmlformats.org/officeDocument/2006/relationships/image" Target="../media/image4.png"/><Relationship Id="rId2" Type="http://schemas.openxmlformats.org/officeDocument/2006/relationships/image" Target="../media/image9.png"/><Relationship Id="rId16" Type="http://schemas.openxmlformats.org/officeDocument/2006/relationships/image" Target="../media/image23.png"/><Relationship Id="rId20" Type="http://schemas.openxmlformats.org/officeDocument/2006/relationships/image" Target="../media/image27.png"/><Relationship Id="rId1" Type="http://schemas.openxmlformats.org/officeDocument/2006/relationships/image" Target="../media/image8.png"/><Relationship Id="rId6" Type="http://schemas.openxmlformats.org/officeDocument/2006/relationships/image" Target="../media/image13.png"/><Relationship Id="rId11" Type="http://schemas.openxmlformats.org/officeDocument/2006/relationships/image" Target="../media/image18.png"/><Relationship Id="rId24" Type="http://schemas.openxmlformats.org/officeDocument/2006/relationships/image" Target="../media/image3.png"/><Relationship Id="rId5" Type="http://schemas.openxmlformats.org/officeDocument/2006/relationships/image" Target="../media/image12.png"/><Relationship Id="rId15" Type="http://schemas.openxmlformats.org/officeDocument/2006/relationships/image" Target="../media/image22.png"/><Relationship Id="rId23" Type="http://schemas.openxmlformats.org/officeDocument/2006/relationships/image" Target="../media/image30.png"/><Relationship Id="rId28" Type="http://schemas.openxmlformats.org/officeDocument/2006/relationships/image" Target="../media/image7.png"/><Relationship Id="rId10" Type="http://schemas.openxmlformats.org/officeDocument/2006/relationships/image" Target="../media/image17.png"/><Relationship Id="rId19" Type="http://schemas.openxmlformats.org/officeDocument/2006/relationships/image" Target="../media/image26.png"/><Relationship Id="rId4" Type="http://schemas.openxmlformats.org/officeDocument/2006/relationships/image" Target="../media/image11.png"/><Relationship Id="rId9" Type="http://schemas.openxmlformats.org/officeDocument/2006/relationships/image" Target="../media/image16.png"/><Relationship Id="rId14" Type="http://schemas.openxmlformats.org/officeDocument/2006/relationships/image" Target="../media/image21.png"/><Relationship Id="rId22" Type="http://schemas.openxmlformats.org/officeDocument/2006/relationships/image" Target="../media/image29.png"/><Relationship Id="rId27"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2351617</xdr:colOff>
      <xdr:row>3</xdr:row>
      <xdr:rowOff>150284</xdr:rowOff>
    </xdr:from>
    <xdr:to>
      <xdr:col>1</xdr:col>
      <xdr:colOff>2351617</xdr:colOff>
      <xdr:row>3</xdr:row>
      <xdr:rowOff>473075</xdr:rowOff>
    </xdr:to>
    <xdr:cxnSp macro="">
      <xdr:nvCxnSpPr>
        <xdr:cNvPr id="2" name="Прямая со стрелкой 1">
          <a:extLst>
            <a:ext uri="{FF2B5EF4-FFF2-40B4-BE49-F238E27FC236}">
              <a16:creationId xmlns:a16="http://schemas.microsoft.com/office/drawing/2014/main" id="{00000000-0008-0000-0F00-000002000000}"/>
            </a:ext>
          </a:extLst>
        </xdr:cNvPr>
        <xdr:cNvCxnSpPr/>
      </xdr:nvCxnSpPr>
      <xdr:spPr>
        <a:xfrm>
          <a:off x="2932642" y="1302809"/>
          <a:ext cx="0" cy="3227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2554817</xdr:colOff>
      <xdr:row>4</xdr:row>
      <xdr:rowOff>232834</xdr:rowOff>
    </xdr:from>
    <xdr:to>
      <xdr:col>1</xdr:col>
      <xdr:colOff>2850092</xdr:colOff>
      <xdr:row>4</xdr:row>
      <xdr:rowOff>232834</xdr:rowOff>
    </xdr:to>
    <xdr:cxnSp macro="">
      <xdr:nvCxnSpPr>
        <xdr:cNvPr id="3" name="Прямая со стрелкой 2">
          <a:extLst>
            <a:ext uri="{FF2B5EF4-FFF2-40B4-BE49-F238E27FC236}">
              <a16:creationId xmlns:a16="http://schemas.microsoft.com/office/drawing/2014/main" id="{00000000-0008-0000-0F00-000003000000}"/>
            </a:ext>
          </a:extLst>
        </xdr:cNvPr>
        <xdr:cNvCxnSpPr/>
      </xdr:nvCxnSpPr>
      <xdr:spPr>
        <a:xfrm>
          <a:off x="3135842" y="2014009"/>
          <a:ext cx="2952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938784</xdr:colOff>
      <xdr:row>4</xdr:row>
      <xdr:rowOff>0</xdr:rowOff>
    </xdr:from>
    <xdr:ext cx="326390" cy="7620"/>
    <xdr:sp macro="" textlink="">
      <xdr:nvSpPr>
        <xdr:cNvPr id="2" name="Shape 46"/>
        <xdr:cNvSpPr/>
      </xdr:nvSpPr>
      <xdr:spPr>
        <a:xfrm>
          <a:off x="7263384" y="1800225"/>
          <a:ext cx="326390" cy="7620"/>
        </a:xfrm>
        <a:custGeom>
          <a:avLst/>
          <a:gdLst/>
          <a:ahLst/>
          <a:cxnLst/>
          <a:rect l="0" t="0" r="0" b="0"/>
          <a:pathLst>
            <a:path w="326390" h="7620">
              <a:moveTo>
                <a:pt x="326135" y="7620"/>
              </a:moveTo>
              <a:lnTo>
                <a:pt x="0" y="7620"/>
              </a:lnTo>
              <a:lnTo>
                <a:pt x="0" y="0"/>
              </a:lnTo>
              <a:lnTo>
                <a:pt x="326135" y="0"/>
              </a:lnTo>
              <a:lnTo>
                <a:pt x="326135" y="7620"/>
              </a:lnTo>
              <a:close/>
            </a:path>
          </a:pathLst>
        </a:custGeom>
        <a:solidFill>
          <a:srgbClr val="000000">
            <a:alpha val="50000"/>
          </a:srgbClr>
        </a:solidFill>
      </xdr:spPr>
    </xdr:sp>
    <xdr:clientData/>
  </xdr:oneCellAnchor>
  <xdr:oneCellAnchor>
    <xdr:from>
      <xdr:col>5</xdr:col>
      <xdr:colOff>935735</xdr:colOff>
      <xdr:row>4</xdr:row>
      <xdr:rowOff>0</xdr:rowOff>
    </xdr:from>
    <xdr:ext cx="349250" cy="7620"/>
    <xdr:sp macro="" textlink="">
      <xdr:nvSpPr>
        <xdr:cNvPr id="3" name="Shape 47"/>
        <xdr:cNvSpPr/>
      </xdr:nvSpPr>
      <xdr:spPr>
        <a:xfrm>
          <a:off x="7260335" y="1800225"/>
          <a:ext cx="349250" cy="7620"/>
        </a:xfrm>
        <a:custGeom>
          <a:avLst/>
          <a:gdLst/>
          <a:ahLst/>
          <a:cxnLst/>
          <a:rect l="0" t="0" r="0" b="0"/>
          <a:pathLst>
            <a:path w="349250" h="7620">
              <a:moveTo>
                <a:pt x="348996" y="7619"/>
              </a:moveTo>
              <a:lnTo>
                <a:pt x="0" y="7619"/>
              </a:lnTo>
              <a:lnTo>
                <a:pt x="0" y="0"/>
              </a:lnTo>
              <a:lnTo>
                <a:pt x="348996" y="0"/>
              </a:lnTo>
              <a:lnTo>
                <a:pt x="348996" y="7619"/>
              </a:lnTo>
              <a:close/>
            </a:path>
          </a:pathLst>
        </a:custGeom>
        <a:solidFill>
          <a:srgbClr val="000000">
            <a:alpha val="50000"/>
          </a:srgbClr>
        </a:solidFill>
      </xdr:spPr>
    </xdr:sp>
    <xdr:clientData/>
  </xdr:oneCellAnchor>
  <xdr:oneCellAnchor>
    <xdr:from>
      <xdr:col>5</xdr:col>
      <xdr:colOff>908303</xdr:colOff>
      <xdr:row>4</xdr:row>
      <xdr:rowOff>0</xdr:rowOff>
    </xdr:from>
    <xdr:ext cx="321945" cy="7620"/>
    <xdr:sp macro="" textlink="">
      <xdr:nvSpPr>
        <xdr:cNvPr id="4" name="Shape 49"/>
        <xdr:cNvSpPr/>
      </xdr:nvSpPr>
      <xdr:spPr>
        <a:xfrm>
          <a:off x="7232903" y="1800225"/>
          <a:ext cx="321945" cy="7620"/>
        </a:xfrm>
        <a:custGeom>
          <a:avLst/>
          <a:gdLst/>
          <a:ahLst/>
          <a:cxnLst/>
          <a:rect l="0" t="0" r="0" b="0"/>
          <a:pathLst>
            <a:path w="321945" h="7620">
              <a:moveTo>
                <a:pt x="321564" y="7620"/>
              </a:moveTo>
              <a:lnTo>
                <a:pt x="0" y="7620"/>
              </a:lnTo>
              <a:lnTo>
                <a:pt x="0" y="0"/>
              </a:lnTo>
              <a:lnTo>
                <a:pt x="321564" y="0"/>
              </a:lnTo>
              <a:lnTo>
                <a:pt x="321564" y="7620"/>
              </a:lnTo>
              <a:close/>
            </a:path>
          </a:pathLst>
        </a:custGeom>
        <a:solidFill>
          <a:srgbClr val="000000">
            <a:alpha val="50000"/>
          </a:srgbClr>
        </a:solidFill>
      </xdr:spPr>
    </xdr:sp>
    <xdr:clientData/>
  </xdr:oneCellAnchor>
  <xdr:oneCellAnchor>
    <xdr:from>
      <xdr:col>5</xdr:col>
      <xdr:colOff>935735</xdr:colOff>
      <xdr:row>4</xdr:row>
      <xdr:rowOff>0</xdr:rowOff>
    </xdr:from>
    <xdr:ext cx="315595" cy="7620"/>
    <xdr:sp macro="" textlink="">
      <xdr:nvSpPr>
        <xdr:cNvPr id="5" name="Shape 50"/>
        <xdr:cNvSpPr/>
      </xdr:nvSpPr>
      <xdr:spPr>
        <a:xfrm>
          <a:off x="7260335" y="1800225"/>
          <a:ext cx="315595" cy="7620"/>
        </a:xfrm>
        <a:custGeom>
          <a:avLst/>
          <a:gdLst/>
          <a:ahLst/>
          <a:cxnLst/>
          <a:rect l="0" t="0" r="0" b="0"/>
          <a:pathLst>
            <a:path w="315595" h="7620">
              <a:moveTo>
                <a:pt x="315467" y="7619"/>
              </a:moveTo>
              <a:lnTo>
                <a:pt x="0" y="7619"/>
              </a:lnTo>
              <a:lnTo>
                <a:pt x="0" y="0"/>
              </a:lnTo>
              <a:lnTo>
                <a:pt x="315467" y="0"/>
              </a:lnTo>
              <a:lnTo>
                <a:pt x="315467" y="7619"/>
              </a:lnTo>
              <a:close/>
            </a:path>
          </a:pathLst>
        </a:custGeom>
        <a:solidFill>
          <a:srgbClr val="000000">
            <a:alpha val="50000"/>
          </a:srgbClr>
        </a:solidFill>
      </xdr:spPr>
    </xdr:sp>
    <xdr:clientData/>
  </xdr:oneCellAnchor>
  <xdr:oneCellAnchor>
    <xdr:from>
      <xdr:col>5</xdr:col>
      <xdr:colOff>937259</xdr:colOff>
      <xdr:row>4</xdr:row>
      <xdr:rowOff>0</xdr:rowOff>
    </xdr:from>
    <xdr:ext cx="307975" cy="7620"/>
    <xdr:sp macro="" textlink="">
      <xdr:nvSpPr>
        <xdr:cNvPr id="6" name="Shape 51"/>
        <xdr:cNvSpPr/>
      </xdr:nvSpPr>
      <xdr:spPr>
        <a:xfrm>
          <a:off x="7261859" y="1800225"/>
          <a:ext cx="307975" cy="7620"/>
        </a:xfrm>
        <a:custGeom>
          <a:avLst/>
          <a:gdLst/>
          <a:ahLst/>
          <a:cxnLst/>
          <a:rect l="0" t="0" r="0" b="0"/>
          <a:pathLst>
            <a:path w="307975" h="7620">
              <a:moveTo>
                <a:pt x="307848" y="7619"/>
              </a:moveTo>
              <a:lnTo>
                <a:pt x="0" y="7619"/>
              </a:lnTo>
              <a:lnTo>
                <a:pt x="0" y="0"/>
              </a:lnTo>
              <a:lnTo>
                <a:pt x="307848" y="0"/>
              </a:lnTo>
              <a:lnTo>
                <a:pt x="307848" y="7619"/>
              </a:lnTo>
              <a:close/>
            </a:path>
          </a:pathLst>
        </a:custGeom>
        <a:solidFill>
          <a:srgbClr val="000000">
            <a:alpha val="50000"/>
          </a:srgbClr>
        </a:solidFill>
      </xdr:spPr>
    </xdr:sp>
    <xdr:clientData/>
  </xdr:oneCellAnchor>
  <xdr:oneCellAnchor>
    <xdr:from>
      <xdr:col>5</xdr:col>
      <xdr:colOff>1119621</xdr:colOff>
      <xdr:row>5</xdr:row>
      <xdr:rowOff>286616</xdr:rowOff>
    </xdr:from>
    <xdr:ext cx="1084119" cy="426027"/>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00000000-0008-0000-1000-000004000000}"/>
                </a:ext>
              </a:extLst>
            </xdr:cNvPr>
            <xdr:cNvSpPr txBox="1"/>
          </xdr:nvSpPr>
          <xdr:spPr>
            <a:xfrm>
              <a:off x="7444221" y="2315441"/>
              <a:ext cx="1084119" cy="4260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ru-RU" sz="1000" b="0" i="1">
                        <a:latin typeface="Cambria Math" panose="02040503050406030204" pitchFamily="18" charset="0"/>
                      </a:rPr>
                      <m:t>С</m:t>
                    </m:r>
                    <m:r>
                      <a:rPr lang="ru-RU" sz="1000" b="0" i="1" baseline="-25000">
                        <a:latin typeface="Cambria Math" panose="02040503050406030204" pitchFamily="18" charset="0"/>
                      </a:rPr>
                      <m:t>Косл</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Кнеосл</m:t>
                        </m:r>
                      </m:num>
                      <m:den>
                        <m:r>
                          <a:rPr lang="en-US" sz="1000" i="1">
                            <a:latin typeface="Cambria Math" panose="02040503050406030204" pitchFamily="18" charset="0"/>
                          </a:rPr>
                          <m:t>𝑉</m:t>
                        </m:r>
                        <m:r>
                          <a:rPr lang="ru-RU" sz="1000" b="0" i="1" baseline="-25000">
                            <a:latin typeface="Cambria Math" panose="02040503050406030204" pitchFamily="18" charset="0"/>
                          </a:rPr>
                          <m:t>Косл</m:t>
                        </m:r>
                      </m:den>
                    </m:f>
                  </m:oMath>
                </m:oMathPara>
              </a14:m>
              <a:endParaRPr lang="ru-RU" sz="1000"/>
            </a:p>
          </xdr:txBody>
        </xdr:sp>
      </mc:Choice>
      <mc:Fallback xmlns="">
        <xdr:sp macro="" textlink="">
          <xdr:nvSpPr>
            <xdr:cNvPr id="7" name="TextBox 6">
              <a:extLst>
                <a:ext uri="{FF2B5EF4-FFF2-40B4-BE49-F238E27FC236}">
                  <a16:creationId xmlns:a16="http://schemas.microsoft.com/office/drawing/2014/main" id="{00000000-0008-0000-1000-000004000000}"/>
                </a:ext>
              </a:extLst>
            </xdr:cNvPr>
            <xdr:cNvSpPr txBox="1"/>
          </xdr:nvSpPr>
          <xdr:spPr>
            <a:xfrm>
              <a:off x="7444221" y="2315441"/>
              <a:ext cx="1084119" cy="4260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ru-RU" sz="1000" b="0" i="0">
                  <a:latin typeface="Cambria Math" panose="02040503050406030204" pitchFamily="18" charset="0"/>
                </a:rPr>
                <a:t>С</a:t>
              </a:r>
              <a:r>
                <a:rPr lang="ru-RU" sz="1000" b="0" i="0" baseline="-25000">
                  <a:latin typeface="Cambria Math" panose="02040503050406030204" pitchFamily="18" charset="0"/>
                </a:rPr>
                <a:t>Косл</a:t>
              </a:r>
              <a:r>
                <a:rPr lang="en-US" sz="1000" i="0">
                  <a:latin typeface="Cambria Math" panose="02040503050406030204" pitchFamily="18" charset="0"/>
                </a:rPr>
                <a:t>=𝑉</a:t>
              </a:r>
              <a:r>
                <a:rPr lang="ru-RU" sz="1000" b="0" i="0" baseline="-25000">
                  <a:latin typeface="Cambria Math" panose="02040503050406030204" pitchFamily="18" charset="0"/>
                </a:rPr>
                <a:t>Кнеосл</a:t>
              </a:r>
              <a:r>
                <a:rPr lang="en-US" sz="1000" b="0" i="0" baseline="-2500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Косл</a:t>
              </a:r>
              <a:endParaRPr lang="ru-RU" sz="1000"/>
            </a:p>
          </xdr:txBody>
        </xdr:sp>
      </mc:Fallback>
    </mc:AlternateContent>
    <xdr:clientData/>
  </xdr:oneCellAnchor>
  <xdr:oneCellAnchor>
    <xdr:from>
      <xdr:col>5</xdr:col>
      <xdr:colOff>1035291</xdr:colOff>
      <xdr:row>6</xdr:row>
      <xdr:rowOff>208518</xdr:rowOff>
    </xdr:from>
    <xdr:ext cx="1219537" cy="443511"/>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00000000-0008-0000-1000-000002000000}"/>
                </a:ext>
              </a:extLst>
            </xdr:cNvPr>
            <xdr:cNvSpPr txBox="1"/>
          </xdr:nvSpPr>
          <xdr:spPr>
            <a:xfrm>
              <a:off x="7359891" y="3847068"/>
              <a:ext cx="1219537" cy="4435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ru-RU" sz="1000" i="1">
                        <a:latin typeface="Cambria Math" panose="02040503050406030204" pitchFamily="18" charset="0"/>
                      </a:rPr>
                      <m:t>Д</m:t>
                    </m:r>
                    <m:r>
                      <a:rPr lang="ru-RU" sz="1000" b="0" i="1" baseline="-25000">
                        <a:latin typeface="Cambria Math" panose="02040503050406030204" pitchFamily="18" charset="0"/>
                      </a:rPr>
                      <m:t>пломб</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пломб</m:t>
                        </m:r>
                      </m:num>
                      <m:den>
                        <m:r>
                          <a:rPr lang="en-US" sz="1000" i="1">
                            <a:latin typeface="Cambria Math" panose="02040503050406030204" pitchFamily="18" charset="0"/>
                          </a:rPr>
                          <m:t>𝑉</m:t>
                        </m:r>
                        <m:r>
                          <a:rPr lang="ru-RU" sz="1000" b="0" i="1" baseline="-25000">
                            <a:latin typeface="Cambria Math" panose="02040503050406030204" pitchFamily="18" charset="0"/>
                          </a:rPr>
                          <m:t>удал</m:t>
                        </m:r>
                      </m:den>
                    </m:f>
                  </m:oMath>
                </m:oMathPara>
              </a14:m>
              <a:endParaRPr lang="ru-RU" sz="1000"/>
            </a:p>
          </xdr:txBody>
        </xdr:sp>
      </mc:Choice>
      <mc:Fallback xmlns="">
        <xdr:sp macro="" textlink="">
          <xdr:nvSpPr>
            <xdr:cNvPr id="8" name="TextBox 7">
              <a:extLst>
                <a:ext uri="{FF2B5EF4-FFF2-40B4-BE49-F238E27FC236}">
                  <a16:creationId xmlns:a16="http://schemas.microsoft.com/office/drawing/2014/main" id="{00000000-0008-0000-1000-000002000000}"/>
                </a:ext>
              </a:extLst>
            </xdr:cNvPr>
            <xdr:cNvSpPr txBox="1"/>
          </xdr:nvSpPr>
          <xdr:spPr>
            <a:xfrm>
              <a:off x="7359891" y="3847068"/>
              <a:ext cx="1219537" cy="4435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ru-RU" sz="1000" i="0">
                  <a:latin typeface="Cambria Math" panose="02040503050406030204" pitchFamily="18" charset="0"/>
                </a:rPr>
                <a:t>Д</a:t>
              </a:r>
              <a:r>
                <a:rPr lang="ru-RU" sz="1000" b="0" i="0" baseline="-25000">
                  <a:latin typeface="Cambria Math" panose="02040503050406030204" pitchFamily="18" charset="0"/>
                </a:rPr>
                <a:t>пломб</a:t>
              </a:r>
              <a:r>
                <a:rPr lang="en-US" sz="1000" i="0">
                  <a:latin typeface="Cambria Math" panose="02040503050406030204" pitchFamily="18" charset="0"/>
                </a:rPr>
                <a:t>=𝑉</a:t>
              </a:r>
              <a:r>
                <a:rPr lang="ru-RU" sz="1000" b="0" i="0" baseline="-25000">
                  <a:latin typeface="Cambria Math" panose="02040503050406030204" pitchFamily="18" charset="0"/>
                </a:rPr>
                <a:t>пломб</a:t>
              </a:r>
              <a:r>
                <a:rPr lang="en-US" sz="1000" b="0" i="0" baseline="-2500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удал</a:t>
              </a:r>
              <a:endParaRPr lang="ru-RU" sz="1000"/>
            </a:p>
          </xdr:txBody>
        </xdr:sp>
      </mc:Fallback>
    </mc:AlternateContent>
    <xdr:clientData/>
  </xdr:oneCellAnchor>
  <xdr:oneCellAnchor>
    <xdr:from>
      <xdr:col>5</xdr:col>
      <xdr:colOff>1120150</xdr:colOff>
      <xdr:row>7</xdr:row>
      <xdr:rowOff>316756</xdr:rowOff>
    </xdr:from>
    <xdr:ext cx="1235124" cy="418401"/>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00000000-0008-0000-1000-000003000000}"/>
                </a:ext>
              </a:extLst>
            </xdr:cNvPr>
            <xdr:cNvSpPr txBox="1"/>
          </xdr:nvSpPr>
          <xdr:spPr>
            <a:xfrm>
              <a:off x="7444750" y="5536456"/>
              <a:ext cx="1235124" cy="4184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ru-RU" sz="1000" i="1">
                        <a:latin typeface="Cambria Math" panose="02040503050406030204" pitchFamily="18" charset="0"/>
                      </a:rPr>
                      <m:t>Д</m:t>
                    </m:r>
                    <m:r>
                      <a:rPr lang="ru-RU" sz="1000" b="0" i="1" baseline="-25000">
                        <a:latin typeface="Cambria Math" panose="02040503050406030204" pitchFamily="18" charset="0"/>
                      </a:rPr>
                      <m:t>заб</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повт</m:t>
                        </m:r>
                        <m:r>
                          <a:rPr lang="ru-RU" sz="1000" b="0" i="1" baseline="0">
                            <a:latin typeface="Cambria Math" panose="02040503050406030204" pitchFamily="18" charset="0"/>
                          </a:rPr>
                          <m:t>∗100</m:t>
                        </m:r>
                      </m:num>
                      <m:den>
                        <m:r>
                          <a:rPr lang="en-US" sz="1000" i="1">
                            <a:latin typeface="Cambria Math" panose="02040503050406030204" pitchFamily="18" charset="0"/>
                          </a:rPr>
                          <m:t>𝑉</m:t>
                        </m:r>
                        <m:r>
                          <a:rPr lang="ru-RU" sz="1000" b="0" i="1" baseline="-25000">
                            <a:latin typeface="Cambria Math" panose="02040503050406030204" pitchFamily="18" charset="0"/>
                          </a:rPr>
                          <m:t>Кзаб</m:t>
                        </m:r>
                      </m:den>
                    </m:f>
                  </m:oMath>
                </m:oMathPara>
              </a14:m>
              <a:endParaRPr lang="ru-RU" sz="1000"/>
            </a:p>
          </xdr:txBody>
        </xdr:sp>
      </mc:Choice>
      <mc:Fallback xmlns="">
        <xdr:sp macro="" textlink="">
          <xdr:nvSpPr>
            <xdr:cNvPr id="9" name="TextBox 8">
              <a:extLst>
                <a:ext uri="{FF2B5EF4-FFF2-40B4-BE49-F238E27FC236}">
                  <a16:creationId xmlns:a16="http://schemas.microsoft.com/office/drawing/2014/main" id="{00000000-0008-0000-1000-000003000000}"/>
                </a:ext>
              </a:extLst>
            </xdr:cNvPr>
            <xdr:cNvSpPr txBox="1"/>
          </xdr:nvSpPr>
          <xdr:spPr>
            <a:xfrm>
              <a:off x="7444750" y="5536456"/>
              <a:ext cx="1235124" cy="4184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ru-RU" sz="1000" i="0">
                  <a:latin typeface="Cambria Math" panose="02040503050406030204" pitchFamily="18" charset="0"/>
                </a:rPr>
                <a:t>Д</a:t>
              </a:r>
              <a:r>
                <a:rPr lang="ru-RU" sz="1000" b="0" i="0" baseline="-25000">
                  <a:latin typeface="Cambria Math" panose="02040503050406030204" pitchFamily="18" charset="0"/>
                </a:rPr>
                <a:t>заб</a:t>
              </a:r>
              <a:r>
                <a:rPr lang="en-US" sz="1000" i="0">
                  <a:latin typeface="Cambria Math" panose="02040503050406030204" pitchFamily="18" charset="0"/>
                </a:rPr>
                <a:t>=(𝑉</a:t>
              </a:r>
              <a:r>
                <a:rPr lang="ru-RU" sz="1000" b="0" i="0" baseline="-25000">
                  <a:latin typeface="Cambria Math" panose="02040503050406030204" pitchFamily="18" charset="0"/>
                </a:rPr>
                <a:t>повт</a:t>
              </a:r>
              <a:r>
                <a:rPr lang="ru-RU" sz="1000" b="0" i="0" baseline="0">
                  <a:latin typeface="Cambria Math" panose="02040503050406030204" pitchFamily="18" charset="0"/>
                </a:rPr>
                <a:t>∗100</a:t>
              </a:r>
              <a:r>
                <a:rPr lang="en-US" sz="1000" b="0" i="0" baseline="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Кзаб</a:t>
              </a:r>
              <a:endParaRPr lang="ru-RU" sz="1000"/>
            </a:p>
          </xdr:txBody>
        </xdr:sp>
      </mc:Fallback>
    </mc:AlternateContent>
    <xdr:clientData/>
  </xdr:oneCellAnchor>
  <xdr:oneCellAnchor>
    <xdr:from>
      <xdr:col>5</xdr:col>
      <xdr:colOff>1321378</xdr:colOff>
      <xdr:row>8</xdr:row>
      <xdr:rowOff>183573</xdr:rowOff>
    </xdr:from>
    <xdr:ext cx="1153391" cy="391392"/>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00000000-0008-0000-1000-000005000000}"/>
                </a:ext>
              </a:extLst>
            </xdr:cNvPr>
            <xdr:cNvSpPr txBox="1"/>
          </xdr:nvSpPr>
          <xdr:spPr>
            <a:xfrm>
              <a:off x="7645978" y="6936798"/>
              <a:ext cx="1153391" cy="3913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14:m>
                <m:oMath xmlns:m="http://schemas.openxmlformats.org/officeDocument/2006/math">
                  <m:r>
                    <a:rPr lang="ru-RU" sz="1000" b="0" i="1">
                      <a:latin typeface="Cambria Math" panose="02040503050406030204" pitchFamily="18" charset="0"/>
                    </a:rPr>
                    <m:t>Д</m:t>
                  </m:r>
                  <m:r>
                    <a:rPr lang="ru-RU" sz="1000" b="0" i="1" baseline="-25000">
                      <a:latin typeface="Cambria Math" panose="02040503050406030204" pitchFamily="18" charset="0"/>
                    </a:rPr>
                    <m:t>ППР</m:t>
                  </m:r>
                  <m:r>
                    <a:rPr lang="en-US" sz="1000" i="1">
                      <a:latin typeface="Cambria Math" panose="02040503050406030204" pitchFamily="18" charset="0"/>
                    </a:rPr>
                    <m:t>=</m:t>
                  </m:r>
                  <m:f>
                    <m:fPr>
                      <m:ctrlPr>
                        <a:rPr lang="en-US" sz="1000" i="1">
                          <a:latin typeface="Cambria Math" panose="02040503050406030204" pitchFamily="18" charset="0"/>
                        </a:rPr>
                      </m:ctrlPr>
                    </m:fPr>
                    <m:num>
                      <m:r>
                        <a:rPr lang="en-US" sz="1000" i="1">
                          <a:latin typeface="Cambria Math" panose="02040503050406030204" pitchFamily="18" charset="0"/>
                        </a:rPr>
                        <m:t>𝑉</m:t>
                      </m:r>
                      <m:r>
                        <a:rPr lang="ru-RU" sz="1000" b="0" i="1" baseline="-25000">
                          <a:latin typeface="Cambria Math" panose="02040503050406030204" pitchFamily="18" charset="0"/>
                        </a:rPr>
                        <m:t>ППР</m:t>
                      </m:r>
                    </m:num>
                    <m:den>
                      <m:r>
                        <a:rPr lang="en-US" sz="1000" i="1">
                          <a:latin typeface="Cambria Math" panose="02040503050406030204" pitchFamily="18" charset="0"/>
                        </a:rPr>
                        <m:t>𝑉</m:t>
                      </m:r>
                      <m:r>
                        <a:rPr lang="ru-RU" sz="1000" b="0" i="1" baseline="-25000">
                          <a:latin typeface="Cambria Math" panose="02040503050406030204" pitchFamily="18" charset="0"/>
                        </a:rPr>
                        <m:t>ПП</m:t>
                      </m:r>
                    </m:den>
                  </m:f>
                </m:oMath>
              </a14:m>
              <a:r>
                <a:rPr lang="ru-RU" sz="1000" i="1"/>
                <a:t> х 10</a:t>
              </a:r>
              <a:r>
                <a:rPr lang="ru-RU" sz="1000"/>
                <a:t>0</a:t>
              </a:r>
            </a:p>
          </xdr:txBody>
        </xdr:sp>
      </mc:Choice>
      <mc:Fallback xmlns="">
        <xdr:sp macro="" textlink="">
          <xdr:nvSpPr>
            <xdr:cNvPr id="10" name="TextBox 9">
              <a:extLst>
                <a:ext uri="{FF2B5EF4-FFF2-40B4-BE49-F238E27FC236}">
                  <a16:creationId xmlns:a16="http://schemas.microsoft.com/office/drawing/2014/main" id="{00000000-0008-0000-1000-000005000000}"/>
                </a:ext>
              </a:extLst>
            </xdr:cNvPr>
            <xdr:cNvSpPr txBox="1"/>
          </xdr:nvSpPr>
          <xdr:spPr>
            <a:xfrm>
              <a:off x="7645978" y="6936798"/>
              <a:ext cx="1153391" cy="3913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r>
                <a:rPr lang="ru-RU" sz="1000" b="0" i="0">
                  <a:latin typeface="Cambria Math" panose="02040503050406030204" pitchFamily="18" charset="0"/>
                </a:rPr>
                <a:t>Д</a:t>
              </a:r>
              <a:r>
                <a:rPr lang="ru-RU" sz="1000" b="0" i="0" baseline="-25000">
                  <a:latin typeface="Cambria Math" panose="02040503050406030204" pitchFamily="18" charset="0"/>
                </a:rPr>
                <a:t>ППР</a:t>
              </a:r>
              <a:r>
                <a:rPr lang="en-US" sz="1000" i="0">
                  <a:latin typeface="Cambria Math" panose="02040503050406030204" pitchFamily="18" charset="0"/>
                </a:rPr>
                <a:t>=𝑉</a:t>
              </a:r>
              <a:r>
                <a:rPr lang="ru-RU" sz="1000" b="0" i="0" baseline="-25000">
                  <a:latin typeface="Cambria Math" panose="02040503050406030204" pitchFamily="18" charset="0"/>
                </a:rPr>
                <a:t>ППР</a:t>
              </a:r>
              <a:r>
                <a:rPr lang="en-US" sz="1000" b="0" i="0" baseline="-25000">
                  <a:latin typeface="Cambria Math" panose="02040503050406030204" pitchFamily="18" charset="0"/>
                </a:rPr>
                <a:t>/</a:t>
              </a:r>
              <a:r>
                <a:rPr lang="en-US" sz="1000" i="0">
                  <a:latin typeface="Cambria Math" panose="02040503050406030204" pitchFamily="18" charset="0"/>
                </a:rPr>
                <a:t>𝑉</a:t>
              </a:r>
              <a:r>
                <a:rPr lang="ru-RU" sz="1000" b="0" i="0" baseline="-25000">
                  <a:latin typeface="Cambria Math" panose="02040503050406030204" pitchFamily="18" charset="0"/>
                </a:rPr>
                <a:t>ПП</a:t>
              </a:r>
              <a:r>
                <a:rPr lang="ru-RU" sz="1000" i="1"/>
                <a:t> х 10</a:t>
              </a:r>
              <a:r>
                <a:rPr lang="ru-RU" sz="1000"/>
                <a:t>0</a:t>
              </a:r>
            </a:p>
          </xdr:txBody>
        </xdr:sp>
      </mc:Fallback>
    </mc:AlternateContent>
    <xdr:clientData/>
  </xdr:oneCellAnchor>
  <xdr:oneCellAnchor>
    <xdr:from>
      <xdr:col>5</xdr:col>
      <xdr:colOff>1110096</xdr:colOff>
      <xdr:row>9</xdr:row>
      <xdr:rowOff>111703</xdr:rowOff>
    </xdr:from>
    <xdr:ext cx="1247775" cy="240722"/>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00000000-0008-0000-1000-000005000000}"/>
                </a:ext>
              </a:extLst>
            </xdr:cNvPr>
            <xdr:cNvSpPr txBox="1"/>
          </xdr:nvSpPr>
          <xdr:spPr>
            <a:xfrm>
              <a:off x="7434696" y="8427028"/>
              <a:ext cx="1247775" cy="2407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14:m>
                <m:oMath xmlns:m="http://schemas.openxmlformats.org/officeDocument/2006/math">
                  <m:r>
                    <a:rPr lang="ru-RU" sz="1050" b="0" i="1" baseline="0">
                      <a:latin typeface="Cambria Math" panose="02040503050406030204" pitchFamily="18" charset="0"/>
                    </a:rPr>
                    <m:t>Слс</m:t>
                  </m:r>
                  <m:r>
                    <a:rPr lang="en-US" sz="1050" i="1">
                      <a:latin typeface="Cambria Math" panose="02040503050406030204" pitchFamily="18" charset="0"/>
                    </a:rPr>
                    <m:t>=</m:t>
                  </m:r>
                  <m:f>
                    <m:fPr>
                      <m:ctrlPr>
                        <a:rPr lang="en-US" sz="1050" i="1">
                          <a:latin typeface="Cambria Math" panose="02040503050406030204" pitchFamily="18" charset="0"/>
                        </a:rPr>
                      </m:ctrlPr>
                    </m:fPr>
                    <m:num>
                      <m:r>
                        <a:rPr lang="en-US" sz="1100" b="0" i="1">
                          <a:solidFill>
                            <a:schemeClr val="tx1"/>
                          </a:solidFill>
                          <a:effectLst/>
                          <a:latin typeface="Cambria Math" panose="02040503050406030204" pitchFamily="18" charset="0"/>
                          <a:ea typeface="+mn-ea"/>
                          <a:cs typeface="+mn-cs"/>
                        </a:rPr>
                        <m:t>𝑁𝐶</m:t>
                      </m:r>
                      <m:r>
                        <a:rPr lang="ru-RU" sz="1100" b="0" i="1">
                          <a:solidFill>
                            <a:schemeClr val="tx1"/>
                          </a:solidFill>
                          <a:effectLst/>
                          <a:latin typeface="Cambria Math" panose="02040503050406030204" pitchFamily="18" charset="0"/>
                          <a:ea typeface="+mn-ea"/>
                          <a:cs typeface="+mn-cs"/>
                        </a:rPr>
                        <m:t>лс</m:t>
                      </m:r>
                    </m:num>
                    <m:den>
                      <m:eqArr>
                        <m:eqArrPr>
                          <m:ctrlPr>
                            <a:rPr lang="en-US" sz="1050" b="0" i="1">
                              <a:latin typeface="Cambria Math" panose="02040503050406030204" pitchFamily="18" charset="0"/>
                            </a:rPr>
                          </m:ctrlPr>
                        </m:eqArrPr>
                        <m:e>
                          <m:r>
                            <a:rPr lang="en-US" sz="1050" b="0" i="1">
                              <a:latin typeface="Cambria Math" panose="02040503050406030204" pitchFamily="18" charset="0"/>
                            </a:rPr>
                            <m:t>𝑁</m:t>
                          </m:r>
                        </m:e>
                        <m:e/>
                      </m:eqArr>
                    </m:den>
                  </m:f>
                </m:oMath>
              </a14:m>
              <a:r>
                <a:rPr lang="ru-RU" sz="1050" i="1"/>
                <a:t> х 1000</a:t>
              </a:r>
              <a:endParaRPr lang="ru-RU" sz="1050"/>
            </a:p>
          </xdr:txBody>
        </xdr:sp>
      </mc:Choice>
      <mc:Fallback xmlns="">
        <xdr:sp macro="" textlink="">
          <xdr:nvSpPr>
            <xdr:cNvPr id="11" name="TextBox 10">
              <a:extLst>
                <a:ext uri="{FF2B5EF4-FFF2-40B4-BE49-F238E27FC236}">
                  <a16:creationId xmlns:a16="http://schemas.microsoft.com/office/drawing/2014/main" id="{00000000-0008-0000-1000-000005000000}"/>
                </a:ext>
              </a:extLst>
            </xdr:cNvPr>
            <xdr:cNvSpPr txBox="1"/>
          </xdr:nvSpPr>
          <xdr:spPr>
            <a:xfrm>
              <a:off x="7434696" y="8427028"/>
              <a:ext cx="1247775" cy="2407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r>
                <a:rPr lang="ru-RU" sz="1050" b="0" i="0" baseline="0">
                  <a:latin typeface="Cambria Math" panose="02040503050406030204" pitchFamily="18" charset="0"/>
                </a:rPr>
                <a:t>Слс</a:t>
              </a:r>
              <a:r>
                <a:rPr lang="en-US" sz="105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𝑁𝐶</a:t>
              </a:r>
              <a:r>
                <a:rPr lang="ru-RU" sz="1100" b="0" i="0">
                  <a:solidFill>
                    <a:schemeClr val="tx1"/>
                  </a:solidFill>
                  <a:effectLst/>
                  <a:latin typeface="Cambria Math" panose="02040503050406030204" pitchFamily="18" charset="0"/>
                  <a:ea typeface="+mn-ea"/>
                  <a:cs typeface="+mn-cs"/>
                </a:rPr>
                <a:t>лс</a:t>
              </a:r>
              <a:r>
                <a:rPr lang="en-US" sz="1050" b="0" i="0">
                  <a:solidFill>
                    <a:schemeClr val="tx1"/>
                  </a:solidFill>
                  <a:effectLst/>
                  <a:latin typeface="Cambria Math" panose="02040503050406030204" pitchFamily="18" charset="0"/>
                  <a:ea typeface="+mn-ea"/>
                  <a:cs typeface="+mn-cs"/>
                </a:rPr>
                <a:t>/█(</a:t>
              </a:r>
              <a:r>
                <a:rPr lang="en-US" sz="1050" b="0" i="0">
                  <a:latin typeface="Cambria Math" panose="02040503050406030204" pitchFamily="18" charset="0"/>
                </a:rPr>
                <a:t>𝑁@)</a:t>
              </a:r>
              <a:r>
                <a:rPr lang="ru-RU" sz="1050" i="1"/>
                <a:t> х 1000</a:t>
              </a:r>
              <a:endParaRPr lang="ru-RU" sz="105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oneCellAnchor>
    <xdr:from>
      <xdr:col>4</xdr:col>
      <xdr:colOff>938784</xdr:colOff>
      <xdr:row>4</xdr:row>
      <xdr:rowOff>0</xdr:rowOff>
    </xdr:from>
    <xdr:ext cx="326390" cy="7620"/>
    <xdr:sp macro="" textlink="">
      <xdr:nvSpPr>
        <xdr:cNvPr id="2" name="Shape 46"/>
        <xdr:cNvSpPr/>
      </xdr:nvSpPr>
      <xdr:spPr>
        <a:xfrm>
          <a:off x="7034784" y="1857375"/>
          <a:ext cx="326390" cy="7620"/>
        </a:xfrm>
        <a:custGeom>
          <a:avLst/>
          <a:gdLst/>
          <a:ahLst/>
          <a:cxnLst/>
          <a:rect l="0" t="0" r="0" b="0"/>
          <a:pathLst>
            <a:path w="326390" h="7620">
              <a:moveTo>
                <a:pt x="326135" y="7620"/>
              </a:moveTo>
              <a:lnTo>
                <a:pt x="0" y="7620"/>
              </a:lnTo>
              <a:lnTo>
                <a:pt x="0" y="0"/>
              </a:lnTo>
              <a:lnTo>
                <a:pt x="326135" y="0"/>
              </a:lnTo>
              <a:lnTo>
                <a:pt x="326135" y="7620"/>
              </a:lnTo>
              <a:close/>
            </a:path>
          </a:pathLst>
        </a:custGeom>
        <a:solidFill>
          <a:srgbClr val="000000">
            <a:alpha val="50000"/>
          </a:srgbClr>
        </a:solidFill>
      </xdr:spPr>
    </xdr:sp>
    <xdr:clientData/>
  </xdr:oneCellAnchor>
  <xdr:oneCellAnchor>
    <xdr:from>
      <xdr:col>4</xdr:col>
      <xdr:colOff>935735</xdr:colOff>
      <xdr:row>4</xdr:row>
      <xdr:rowOff>0</xdr:rowOff>
    </xdr:from>
    <xdr:ext cx="349250" cy="7620"/>
    <xdr:sp macro="" textlink="">
      <xdr:nvSpPr>
        <xdr:cNvPr id="3" name="Shape 47"/>
        <xdr:cNvSpPr/>
      </xdr:nvSpPr>
      <xdr:spPr>
        <a:xfrm>
          <a:off x="7031735" y="1857375"/>
          <a:ext cx="349250" cy="7620"/>
        </a:xfrm>
        <a:custGeom>
          <a:avLst/>
          <a:gdLst/>
          <a:ahLst/>
          <a:cxnLst/>
          <a:rect l="0" t="0" r="0" b="0"/>
          <a:pathLst>
            <a:path w="349250" h="7620">
              <a:moveTo>
                <a:pt x="348996" y="7619"/>
              </a:moveTo>
              <a:lnTo>
                <a:pt x="0" y="7619"/>
              </a:lnTo>
              <a:lnTo>
                <a:pt x="0" y="0"/>
              </a:lnTo>
              <a:lnTo>
                <a:pt x="348996" y="0"/>
              </a:lnTo>
              <a:lnTo>
                <a:pt x="348996" y="7619"/>
              </a:lnTo>
              <a:close/>
            </a:path>
          </a:pathLst>
        </a:custGeom>
        <a:solidFill>
          <a:srgbClr val="000000">
            <a:alpha val="50000"/>
          </a:srgbClr>
        </a:solidFill>
      </xdr:spPr>
    </xdr:sp>
    <xdr:clientData/>
  </xdr:oneCellAnchor>
  <xdr:oneCellAnchor>
    <xdr:from>
      <xdr:col>4</xdr:col>
      <xdr:colOff>908303</xdr:colOff>
      <xdr:row>4</xdr:row>
      <xdr:rowOff>0</xdr:rowOff>
    </xdr:from>
    <xdr:ext cx="321945" cy="7620"/>
    <xdr:sp macro="" textlink="">
      <xdr:nvSpPr>
        <xdr:cNvPr id="4" name="Shape 49"/>
        <xdr:cNvSpPr/>
      </xdr:nvSpPr>
      <xdr:spPr>
        <a:xfrm>
          <a:off x="7004303" y="1857375"/>
          <a:ext cx="321945" cy="7620"/>
        </a:xfrm>
        <a:custGeom>
          <a:avLst/>
          <a:gdLst/>
          <a:ahLst/>
          <a:cxnLst/>
          <a:rect l="0" t="0" r="0" b="0"/>
          <a:pathLst>
            <a:path w="321945" h="7620">
              <a:moveTo>
                <a:pt x="321564" y="7620"/>
              </a:moveTo>
              <a:lnTo>
                <a:pt x="0" y="7620"/>
              </a:lnTo>
              <a:lnTo>
                <a:pt x="0" y="0"/>
              </a:lnTo>
              <a:lnTo>
                <a:pt x="321564" y="0"/>
              </a:lnTo>
              <a:lnTo>
                <a:pt x="321564" y="7620"/>
              </a:lnTo>
              <a:close/>
            </a:path>
          </a:pathLst>
        </a:custGeom>
        <a:solidFill>
          <a:srgbClr val="000000">
            <a:alpha val="50000"/>
          </a:srgbClr>
        </a:solidFill>
      </xdr:spPr>
    </xdr:sp>
    <xdr:clientData/>
  </xdr:oneCellAnchor>
  <xdr:oneCellAnchor>
    <xdr:from>
      <xdr:col>4</xdr:col>
      <xdr:colOff>935735</xdr:colOff>
      <xdr:row>4</xdr:row>
      <xdr:rowOff>0</xdr:rowOff>
    </xdr:from>
    <xdr:ext cx="315595" cy="7620"/>
    <xdr:sp macro="" textlink="">
      <xdr:nvSpPr>
        <xdr:cNvPr id="5" name="Shape 50"/>
        <xdr:cNvSpPr/>
      </xdr:nvSpPr>
      <xdr:spPr>
        <a:xfrm>
          <a:off x="7031735" y="1857375"/>
          <a:ext cx="315595" cy="7620"/>
        </a:xfrm>
        <a:custGeom>
          <a:avLst/>
          <a:gdLst/>
          <a:ahLst/>
          <a:cxnLst/>
          <a:rect l="0" t="0" r="0" b="0"/>
          <a:pathLst>
            <a:path w="315595" h="7620">
              <a:moveTo>
                <a:pt x="315467" y="7619"/>
              </a:moveTo>
              <a:lnTo>
                <a:pt x="0" y="7619"/>
              </a:lnTo>
              <a:lnTo>
                <a:pt x="0" y="0"/>
              </a:lnTo>
              <a:lnTo>
                <a:pt x="315467" y="0"/>
              </a:lnTo>
              <a:lnTo>
                <a:pt x="315467" y="7619"/>
              </a:lnTo>
              <a:close/>
            </a:path>
          </a:pathLst>
        </a:custGeom>
        <a:solidFill>
          <a:srgbClr val="000000">
            <a:alpha val="50000"/>
          </a:srgbClr>
        </a:solidFill>
      </xdr:spPr>
    </xdr:sp>
    <xdr:clientData/>
  </xdr:oneCellAnchor>
  <xdr:oneCellAnchor>
    <xdr:from>
      <xdr:col>4</xdr:col>
      <xdr:colOff>937259</xdr:colOff>
      <xdr:row>4</xdr:row>
      <xdr:rowOff>0</xdr:rowOff>
    </xdr:from>
    <xdr:ext cx="307975" cy="7620"/>
    <xdr:sp macro="" textlink="">
      <xdr:nvSpPr>
        <xdr:cNvPr id="6" name="Shape 51"/>
        <xdr:cNvSpPr/>
      </xdr:nvSpPr>
      <xdr:spPr>
        <a:xfrm>
          <a:off x="7033259" y="1857375"/>
          <a:ext cx="307975" cy="7620"/>
        </a:xfrm>
        <a:custGeom>
          <a:avLst/>
          <a:gdLst/>
          <a:ahLst/>
          <a:cxnLst/>
          <a:rect l="0" t="0" r="0" b="0"/>
          <a:pathLst>
            <a:path w="307975" h="7620">
              <a:moveTo>
                <a:pt x="307848" y="7619"/>
              </a:moveTo>
              <a:lnTo>
                <a:pt x="0" y="7619"/>
              </a:lnTo>
              <a:lnTo>
                <a:pt x="0" y="0"/>
              </a:lnTo>
              <a:lnTo>
                <a:pt x="307848" y="0"/>
              </a:lnTo>
              <a:lnTo>
                <a:pt x="307848" y="7619"/>
              </a:lnTo>
              <a:close/>
            </a:path>
          </a:pathLst>
        </a:custGeom>
        <a:solidFill>
          <a:srgbClr val="000000">
            <a:alpha val="50000"/>
          </a:srgbClr>
        </a:solidFill>
      </xdr:spPr>
    </xdr:sp>
    <xdr:clientData/>
  </xdr:oneCellAnchor>
  <xdr:twoCellAnchor>
    <xdr:from>
      <xdr:col>4</xdr:col>
      <xdr:colOff>1390650</xdr:colOff>
      <xdr:row>6</xdr:row>
      <xdr:rowOff>476250</xdr:rowOff>
    </xdr:from>
    <xdr:to>
      <xdr:col>4</xdr:col>
      <xdr:colOff>2295525</xdr:colOff>
      <xdr:row>6</xdr:row>
      <xdr:rowOff>733425</xdr:rowOff>
    </xdr:to>
    <xdr:pic>
      <xdr:nvPicPr>
        <xdr:cNvPr id="7" name="Рисунок 6"/>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486650" y="2867025"/>
          <a:ext cx="9048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1447800</xdr:colOff>
      <xdr:row>7</xdr:row>
      <xdr:rowOff>276225</xdr:rowOff>
    </xdr:from>
    <xdr:to>
      <xdr:col>4</xdr:col>
      <xdr:colOff>2143125</xdr:colOff>
      <xdr:row>7</xdr:row>
      <xdr:rowOff>533400</xdr:rowOff>
    </xdr:to>
    <xdr:pic>
      <xdr:nvPicPr>
        <xdr:cNvPr id="8" name="Рисунок 7"/>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543800" y="5076825"/>
          <a:ext cx="69532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938784</xdr:colOff>
      <xdr:row>8</xdr:row>
      <xdr:rowOff>0</xdr:rowOff>
    </xdr:from>
    <xdr:ext cx="326390" cy="7620"/>
    <xdr:sp macro="" textlink="">
      <xdr:nvSpPr>
        <xdr:cNvPr id="9" name="Shape 46"/>
        <xdr:cNvSpPr/>
      </xdr:nvSpPr>
      <xdr:spPr>
        <a:xfrm>
          <a:off x="7034784" y="7172325"/>
          <a:ext cx="326390" cy="7620"/>
        </a:xfrm>
        <a:custGeom>
          <a:avLst/>
          <a:gdLst/>
          <a:ahLst/>
          <a:cxnLst/>
          <a:rect l="0" t="0" r="0" b="0"/>
          <a:pathLst>
            <a:path w="326390" h="7620">
              <a:moveTo>
                <a:pt x="326135" y="7620"/>
              </a:moveTo>
              <a:lnTo>
                <a:pt x="0" y="7620"/>
              </a:lnTo>
              <a:lnTo>
                <a:pt x="0" y="0"/>
              </a:lnTo>
              <a:lnTo>
                <a:pt x="326135" y="0"/>
              </a:lnTo>
              <a:lnTo>
                <a:pt x="326135" y="7620"/>
              </a:lnTo>
              <a:close/>
            </a:path>
          </a:pathLst>
        </a:custGeom>
        <a:solidFill>
          <a:srgbClr val="000000">
            <a:alpha val="50000"/>
          </a:srgbClr>
        </a:solidFill>
      </xdr:spPr>
    </xdr:sp>
    <xdr:clientData/>
  </xdr:oneCellAnchor>
  <xdr:oneCellAnchor>
    <xdr:from>
      <xdr:col>4</xdr:col>
      <xdr:colOff>935735</xdr:colOff>
      <xdr:row>8</xdr:row>
      <xdr:rowOff>0</xdr:rowOff>
    </xdr:from>
    <xdr:ext cx="349250" cy="7620"/>
    <xdr:sp macro="" textlink="">
      <xdr:nvSpPr>
        <xdr:cNvPr id="10" name="Shape 47"/>
        <xdr:cNvSpPr/>
      </xdr:nvSpPr>
      <xdr:spPr>
        <a:xfrm>
          <a:off x="7031735" y="7172325"/>
          <a:ext cx="349250" cy="7620"/>
        </a:xfrm>
        <a:custGeom>
          <a:avLst/>
          <a:gdLst/>
          <a:ahLst/>
          <a:cxnLst/>
          <a:rect l="0" t="0" r="0" b="0"/>
          <a:pathLst>
            <a:path w="349250" h="7620">
              <a:moveTo>
                <a:pt x="348996" y="7619"/>
              </a:moveTo>
              <a:lnTo>
                <a:pt x="0" y="7619"/>
              </a:lnTo>
              <a:lnTo>
                <a:pt x="0" y="0"/>
              </a:lnTo>
              <a:lnTo>
                <a:pt x="348996" y="0"/>
              </a:lnTo>
              <a:lnTo>
                <a:pt x="348996" y="7619"/>
              </a:lnTo>
              <a:close/>
            </a:path>
          </a:pathLst>
        </a:custGeom>
        <a:solidFill>
          <a:srgbClr val="000000">
            <a:alpha val="50000"/>
          </a:srgbClr>
        </a:solidFill>
      </xdr:spPr>
    </xdr:sp>
    <xdr:clientData/>
  </xdr:oneCellAnchor>
  <xdr:oneCellAnchor>
    <xdr:from>
      <xdr:col>4</xdr:col>
      <xdr:colOff>908303</xdr:colOff>
      <xdr:row>8</xdr:row>
      <xdr:rowOff>0</xdr:rowOff>
    </xdr:from>
    <xdr:ext cx="321945" cy="7620"/>
    <xdr:sp macro="" textlink="">
      <xdr:nvSpPr>
        <xdr:cNvPr id="11" name="Shape 49"/>
        <xdr:cNvSpPr/>
      </xdr:nvSpPr>
      <xdr:spPr>
        <a:xfrm>
          <a:off x="7004303" y="7172325"/>
          <a:ext cx="321945" cy="7620"/>
        </a:xfrm>
        <a:custGeom>
          <a:avLst/>
          <a:gdLst/>
          <a:ahLst/>
          <a:cxnLst/>
          <a:rect l="0" t="0" r="0" b="0"/>
          <a:pathLst>
            <a:path w="321945" h="7620">
              <a:moveTo>
                <a:pt x="321564" y="7620"/>
              </a:moveTo>
              <a:lnTo>
                <a:pt x="0" y="7620"/>
              </a:lnTo>
              <a:lnTo>
                <a:pt x="0" y="0"/>
              </a:lnTo>
              <a:lnTo>
                <a:pt x="321564" y="0"/>
              </a:lnTo>
              <a:lnTo>
                <a:pt x="321564" y="7620"/>
              </a:lnTo>
              <a:close/>
            </a:path>
          </a:pathLst>
        </a:custGeom>
        <a:solidFill>
          <a:srgbClr val="000000">
            <a:alpha val="50000"/>
          </a:srgbClr>
        </a:solidFill>
      </xdr:spPr>
    </xdr:sp>
    <xdr:clientData/>
  </xdr:oneCellAnchor>
  <xdr:oneCellAnchor>
    <xdr:from>
      <xdr:col>4</xdr:col>
      <xdr:colOff>935735</xdr:colOff>
      <xdr:row>8</xdr:row>
      <xdr:rowOff>0</xdr:rowOff>
    </xdr:from>
    <xdr:ext cx="315595" cy="7620"/>
    <xdr:sp macro="" textlink="">
      <xdr:nvSpPr>
        <xdr:cNvPr id="12" name="Shape 50"/>
        <xdr:cNvSpPr/>
      </xdr:nvSpPr>
      <xdr:spPr>
        <a:xfrm>
          <a:off x="7031735" y="7172325"/>
          <a:ext cx="315595" cy="7620"/>
        </a:xfrm>
        <a:custGeom>
          <a:avLst/>
          <a:gdLst/>
          <a:ahLst/>
          <a:cxnLst/>
          <a:rect l="0" t="0" r="0" b="0"/>
          <a:pathLst>
            <a:path w="315595" h="7620">
              <a:moveTo>
                <a:pt x="315467" y="7619"/>
              </a:moveTo>
              <a:lnTo>
                <a:pt x="0" y="7619"/>
              </a:lnTo>
              <a:lnTo>
                <a:pt x="0" y="0"/>
              </a:lnTo>
              <a:lnTo>
                <a:pt x="315467" y="0"/>
              </a:lnTo>
              <a:lnTo>
                <a:pt x="315467" y="7619"/>
              </a:lnTo>
              <a:close/>
            </a:path>
          </a:pathLst>
        </a:custGeom>
        <a:solidFill>
          <a:srgbClr val="000000">
            <a:alpha val="50000"/>
          </a:srgbClr>
        </a:solidFill>
      </xdr:spPr>
    </xdr:sp>
    <xdr:clientData/>
  </xdr:oneCellAnchor>
  <xdr:oneCellAnchor>
    <xdr:from>
      <xdr:col>4</xdr:col>
      <xdr:colOff>937259</xdr:colOff>
      <xdr:row>8</xdr:row>
      <xdr:rowOff>0</xdr:rowOff>
    </xdr:from>
    <xdr:ext cx="307975" cy="7620"/>
    <xdr:sp macro="" textlink="">
      <xdr:nvSpPr>
        <xdr:cNvPr id="13" name="Shape 51"/>
        <xdr:cNvSpPr/>
      </xdr:nvSpPr>
      <xdr:spPr>
        <a:xfrm>
          <a:off x="7033259" y="7172325"/>
          <a:ext cx="307975" cy="7620"/>
        </a:xfrm>
        <a:custGeom>
          <a:avLst/>
          <a:gdLst/>
          <a:ahLst/>
          <a:cxnLst/>
          <a:rect l="0" t="0" r="0" b="0"/>
          <a:pathLst>
            <a:path w="307975" h="7620">
              <a:moveTo>
                <a:pt x="307848" y="7619"/>
              </a:moveTo>
              <a:lnTo>
                <a:pt x="0" y="7619"/>
              </a:lnTo>
              <a:lnTo>
                <a:pt x="0" y="0"/>
              </a:lnTo>
              <a:lnTo>
                <a:pt x="307848" y="0"/>
              </a:lnTo>
              <a:lnTo>
                <a:pt x="307848" y="7619"/>
              </a:lnTo>
              <a:close/>
            </a:path>
          </a:pathLst>
        </a:custGeom>
        <a:solidFill>
          <a:srgbClr val="000000">
            <a:alpha val="50000"/>
          </a:srgbClr>
        </a:solidFill>
      </xdr:spPr>
    </xdr:sp>
    <xdr:clientData/>
  </xdr:oneCellAnchor>
  <xdr:twoCellAnchor>
    <xdr:from>
      <xdr:col>4</xdr:col>
      <xdr:colOff>1228725</xdr:colOff>
      <xdr:row>9</xdr:row>
      <xdr:rowOff>142875</xdr:rowOff>
    </xdr:from>
    <xdr:to>
      <xdr:col>4</xdr:col>
      <xdr:colOff>2314575</xdr:colOff>
      <xdr:row>9</xdr:row>
      <xdr:rowOff>400050</xdr:rowOff>
    </xdr:to>
    <xdr:pic>
      <xdr:nvPicPr>
        <xdr:cNvPr id="14" name="Рисунок 1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24725" y="7581900"/>
          <a:ext cx="108585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1257300</xdr:colOff>
      <xdr:row>10</xdr:row>
      <xdr:rowOff>114300</xdr:rowOff>
    </xdr:from>
    <xdr:to>
      <xdr:col>4</xdr:col>
      <xdr:colOff>2286000</xdr:colOff>
      <xdr:row>10</xdr:row>
      <xdr:rowOff>371475</xdr:rowOff>
    </xdr:to>
    <xdr:pic>
      <xdr:nvPicPr>
        <xdr:cNvPr id="15" name="Рисунок 14"/>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53300" y="9620250"/>
          <a:ext cx="10287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1295400</xdr:colOff>
      <xdr:row>11</xdr:row>
      <xdr:rowOff>104775</xdr:rowOff>
    </xdr:from>
    <xdr:to>
      <xdr:col>4</xdr:col>
      <xdr:colOff>2286000</xdr:colOff>
      <xdr:row>11</xdr:row>
      <xdr:rowOff>361950</xdr:rowOff>
    </xdr:to>
    <xdr:pic>
      <xdr:nvPicPr>
        <xdr:cNvPr id="16" name="Рисунок 1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91400" y="11782425"/>
          <a:ext cx="9906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1257300</xdr:colOff>
      <xdr:row>12</xdr:row>
      <xdr:rowOff>123825</xdr:rowOff>
    </xdr:from>
    <xdr:to>
      <xdr:col>4</xdr:col>
      <xdr:colOff>2276475</xdr:colOff>
      <xdr:row>12</xdr:row>
      <xdr:rowOff>381000</xdr:rowOff>
    </xdr:to>
    <xdr:pic>
      <xdr:nvPicPr>
        <xdr:cNvPr id="17" name="Рисунок 1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53300" y="13706475"/>
          <a:ext cx="10191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876300</xdr:colOff>
      <xdr:row>15</xdr:row>
      <xdr:rowOff>323850</xdr:rowOff>
    </xdr:from>
    <xdr:to>
      <xdr:col>4</xdr:col>
      <xdr:colOff>2514600</xdr:colOff>
      <xdr:row>15</xdr:row>
      <xdr:rowOff>600075</xdr:rowOff>
    </xdr:to>
    <xdr:pic>
      <xdr:nvPicPr>
        <xdr:cNvPr id="18" name="Рисунок 17"/>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72300" y="17973675"/>
          <a:ext cx="16383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938784</xdr:colOff>
      <xdr:row>39</xdr:row>
      <xdr:rowOff>214886</xdr:rowOff>
    </xdr:from>
    <xdr:ext cx="326390" cy="7620"/>
    <xdr:sp macro="" textlink="">
      <xdr:nvSpPr>
        <xdr:cNvPr id="2" name="Shape 46"/>
        <xdr:cNvSpPr/>
      </xdr:nvSpPr>
      <xdr:spPr>
        <a:xfrm>
          <a:off x="7034784" y="84377786"/>
          <a:ext cx="326390" cy="7620"/>
        </a:xfrm>
        <a:custGeom>
          <a:avLst/>
          <a:gdLst/>
          <a:ahLst/>
          <a:cxnLst/>
          <a:rect l="0" t="0" r="0" b="0"/>
          <a:pathLst>
            <a:path w="326390" h="7620">
              <a:moveTo>
                <a:pt x="326135" y="7620"/>
              </a:moveTo>
              <a:lnTo>
                <a:pt x="0" y="7620"/>
              </a:lnTo>
              <a:lnTo>
                <a:pt x="0" y="0"/>
              </a:lnTo>
              <a:lnTo>
                <a:pt x="326135" y="0"/>
              </a:lnTo>
              <a:lnTo>
                <a:pt x="326135" y="7620"/>
              </a:lnTo>
              <a:close/>
            </a:path>
          </a:pathLst>
        </a:custGeom>
        <a:solidFill>
          <a:srgbClr val="000000">
            <a:alpha val="50000"/>
          </a:srgbClr>
        </a:solidFill>
      </xdr:spPr>
    </xdr:sp>
    <xdr:clientData/>
  </xdr:oneCellAnchor>
  <xdr:oneCellAnchor>
    <xdr:from>
      <xdr:col>4</xdr:col>
      <xdr:colOff>935735</xdr:colOff>
      <xdr:row>40</xdr:row>
      <xdr:rowOff>214881</xdr:rowOff>
    </xdr:from>
    <xdr:ext cx="349250" cy="7620"/>
    <xdr:sp macro="" textlink="">
      <xdr:nvSpPr>
        <xdr:cNvPr id="3" name="Shape 47"/>
        <xdr:cNvSpPr/>
      </xdr:nvSpPr>
      <xdr:spPr>
        <a:xfrm>
          <a:off x="7031735" y="85844631"/>
          <a:ext cx="349250" cy="7620"/>
        </a:xfrm>
        <a:custGeom>
          <a:avLst/>
          <a:gdLst/>
          <a:ahLst/>
          <a:cxnLst/>
          <a:rect l="0" t="0" r="0" b="0"/>
          <a:pathLst>
            <a:path w="349250" h="7620">
              <a:moveTo>
                <a:pt x="348996" y="7619"/>
              </a:moveTo>
              <a:lnTo>
                <a:pt x="0" y="7619"/>
              </a:lnTo>
              <a:lnTo>
                <a:pt x="0" y="0"/>
              </a:lnTo>
              <a:lnTo>
                <a:pt x="348996" y="0"/>
              </a:lnTo>
              <a:lnTo>
                <a:pt x="348996" y="7619"/>
              </a:lnTo>
              <a:close/>
            </a:path>
          </a:pathLst>
        </a:custGeom>
        <a:solidFill>
          <a:srgbClr val="000000">
            <a:alpha val="50000"/>
          </a:srgbClr>
        </a:solidFill>
      </xdr:spPr>
    </xdr:sp>
    <xdr:clientData/>
  </xdr:oneCellAnchor>
  <xdr:oneCellAnchor>
    <xdr:from>
      <xdr:col>4</xdr:col>
      <xdr:colOff>908303</xdr:colOff>
      <xdr:row>42</xdr:row>
      <xdr:rowOff>214884</xdr:rowOff>
    </xdr:from>
    <xdr:ext cx="321945" cy="7620"/>
    <xdr:sp macro="" textlink="">
      <xdr:nvSpPr>
        <xdr:cNvPr id="4" name="Shape 49"/>
        <xdr:cNvSpPr/>
      </xdr:nvSpPr>
      <xdr:spPr>
        <a:xfrm>
          <a:off x="7004303" y="90826209"/>
          <a:ext cx="321945" cy="7620"/>
        </a:xfrm>
        <a:custGeom>
          <a:avLst/>
          <a:gdLst/>
          <a:ahLst/>
          <a:cxnLst/>
          <a:rect l="0" t="0" r="0" b="0"/>
          <a:pathLst>
            <a:path w="321945" h="7620">
              <a:moveTo>
                <a:pt x="321564" y="7620"/>
              </a:moveTo>
              <a:lnTo>
                <a:pt x="0" y="7620"/>
              </a:lnTo>
              <a:lnTo>
                <a:pt x="0" y="0"/>
              </a:lnTo>
              <a:lnTo>
                <a:pt x="321564" y="0"/>
              </a:lnTo>
              <a:lnTo>
                <a:pt x="321564" y="7620"/>
              </a:lnTo>
              <a:close/>
            </a:path>
          </a:pathLst>
        </a:custGeom>
        <a:solidFill>
          <a:srgbClr val="000000">
            <a:alpha val="50000"/>
          </a:srgbClr>
        </a:solidFill>
      </xdr:spPr>
    </xdr:sp>
    <xdr:clientData/>
  </xdr:oneCellAnchor>
  <xdr:oneCellAnchor>
    <xdr:from>
      <xdr:col>4</xdr:col>
      <xdr:colOff>935735</xdr:colOff>
      <xdr:row>43</xdr:row>
      <xdr:rowOff>214883</xdr:rowOff>
    </xdr:from>
    <xdr:ext cx="315595" cy="7620"/>
    <xdr:sp macro="" textlink="">
      <xdr:nvSpPr>
        <xdr:cNvPr id="5" name="Shape 50"/>
        <xdr:cNvSpPr/>
      </xdr:nvSpPr>
      <xdr:spPr>
        <a:xfrm>
          <a:off x="7031735" y="93588458"/>
          <a:ext cx="315595" cy="7620"/>
        </a:xfrm>
        <a:custGeom>
          <a:avLst/>
          <a:gdLst/>
          <a:ahLst/>
          <a:cxnLst/>
          <a:rect l="0" t="0" r="0" b="0"/>
          <a:pathLst>
            <a:path w="315595" h="7620">
              <a:moveTo>
                <a:pt x="315467" y="7619"/>
              </a:moveTo>
              <a:lnTo>
                <a:pt x="0" y="7619"/>
              </a:lnTo>
              <a:lnTo>
                <a:pt x="0" y="0"/>
              </a:lnTo>
              <a:lnTo>
                <a:pt x="315467" y="0"/>
              </a:lnTo>
              <a:lnTo>
                <a:pt x="315467" y="7619"/>
              </a:lnTo>
              <a:close/>
            </a:path>
          </a:pathLst>
        </a:custGeom>
        <a:solidFill>
          <a:srgbClr val="000000">
            <a:alpha val="50000"/>
          </a:srgbClr>
        </a:solidFill>
      </xdr:spPr>
    </xdr:sp>
    <xdr:clientData/>
  </xdr:oneCellAnchor>
  <xdr:oneCellAnchor>
    <xdr:from>
      <xdr:col>4</xdr:col>
      <xdr:colOff>937259</xdr:colOff>
      <xdr:row>44</xdr:row>
      <xdr:rowOff>214887</xdr:rowOff>
    </xdr:from>
    <xdr:ext cx="307975" cy="7620"/>
    <xdr:sp macro="" textlink="">
      <xdr:nvSpPr>
        <xdr:cNvPr id="6" name="Shape 51"/>
        <xdr:cNvSpPr/>
      </xdr:nvSpPr>
      <xdr:spPr>
        <a:xfrm>
          <a:off x="7033259" y="96064962"/>
          <a:ext cx="307975" cy="7620"/>
        </a:xfrm>
        <a:custGeom>
          <a:avLst/>
          <a:gdLst/>
          <a:ahLst/>
          <a:cxnLst/>
          <a:rect l="0" t="0" r="0" b="0"/>
          <a:pathLst>
            <a:path w="307975" h="7620">
              <a:moveTo>
                <a:pt x="307848" y="7619"/>
              </a:moveTo>
              <a:lnTo>
                <a:pt x="0" y="7619"/>
              </a:lnTo>
              <a:lnTo>
                <a:pt x="0" y="0"/>
              </a:lnTo>
              <a:lnTo>
                <a:pt x="307848" y="0"/>
              </a:lnTo>
              <a:lnTo>
                <a:pt x="307848" y="7619"/>
              </a:lnTo>
              <a:close/>
            </a:path>
          </a:pathLst>
        </a:custGeom>
        <a:solidFill>
          <a:srgbClr val="000000">
            <a:alpha val="50000"/>
          </a:srgbClr>
        </a:solidFill>
      </xdr:spPr>
    </xdr:sp>
    <xdr:clientData/>
  </xdr:oneCellAnchor>
  <xdr:twoCellAnchor>
    <xdr:from>
      <xdr:col>4</xdr:col>
      <xdr:colOff>819150</xdr:colOff>
      <xdr:row>6</xdr:row>
      <xdr:rowOff>457200</xdr:rowOff>
    </xdr:from>
    <xdr:to>
      <xdr:col>4</xdr:col>
      <xdr:colOff>2667000</xdr:colOff>
      <xdr:row>6</xdr:row>
      <xdr:rowOff>771525</xdr:rowOff>
    </xdr:to>
    <xdr:pic>
      <xdr:nvPicPr>
        <xdr:cNvPr id="7" name="Рисунок 6"/>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15150" y="2809875"/>
          <a:ext cx="18478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859366</xdr:colOff>
      <xdr:row>7</xdr:row>
      <xdr:rowOff>297391</xdr:rowOff>
    </xdr:from>
    <xdr:to>
      <xdr:col>4</xdr:col>
      <xdr:colOff>2678641</xdr:colOff>
      <xdr:row>7</xdr:row>
      <xdr:rowOff>611716</xdr:rowOff>
    </xdr:to>
    <xdr:pic>
      <xdr:nvPicPr>
        <xdr:cNvPr id="8" name="Рисунок 7"/>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55366" y="5040841"/>
          <a:ext cx="1819275"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1180041</xdr:colOff>
      <xdr:row>8</xdr:row>
      <xdr:rowOff>220134</xdr:rowOff>
    </xdr:from>
    <xdr:to>
      <xdr:col>4</xdr:col>
      <xdr:colOff>2446866</xdr:colOff>
      <xdr:row>8</xdr:row>
      <xdr:rowOff>477309</xdr:rowOff>
    </xdr:to>
    <xdr:pic>
      <xdr:nvPicPr>
        <xdr:cNvPr id="9" name="Рисунок 8"/>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76041" y="7335309"/>
          <a:ext cx="126682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1190625</xdr:colOff>
      <xdr:row>9</xdr:row>
      <xdr:rowOff>314325</xdr:rowOff>
    </xdr:from>
    <xdr:to>
      <xdr:col>4</xdr:col>
      <xdr:colOff>2486025</xdr:colOff>
      <xdr:row>9</xdr:row>
      <xdr:rowOff>571500</xdr:rowOff>
    </xdr:to>
    <xdr:pic>
      <xdr:nvPicPr>
        <xdr:cNvPr id="10" name="Рисунок 9"/>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86625" y="9886950"/>
          <a:ext cx="12954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1133475</xdr:colOff>
      <xdr:row>10</xdr:row>
      <xdr:rowOff>152400</xdr:rowOff>
    </xdr:from>
    <xdr:to>
      <xdr:col>4</xdr:col>
      <xdr:colOff>2371725</xdr:colOff>
      <xdr:row>10</xdr:row>
      <xdr:rowOff>409575</xdr:rowOff>
    </xdr:to>
    <xdr:pic>
      <xdr:nvPicPr>
        <xdr:cNvPr id="11" name="Рисунок 10"/>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29475" y="12420600"/>
          <a:ext cx="123825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1162050</xdr:colOff>
      <xdr:row>12</xdr:row>
      <xdr:rowOff>0</xdr:rowOff>
    </xdr:from>
    <xdr:to>
      <xdr:col>4</xdr:col>
      <xdr:colOff>2324100</xdr:colOff>
      <xdr:row>12</xdr:row>
      <xdr:rowOff>0</xdr:rowOff>
    </xdr:to>
    <xdr:pic>
      <xdr:nvPicPr>
        <xdr:cNvPr id="12" name="Рисунок 11"/>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58050" y="17678400"/>
          <a:ext cx="11620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1019175</xdr:colOff>
      <xdr:row>12</xdr:row>
      <xdr:rowOff>123825</xdr:rowOff>
    </xdr:from>
    <xdr:to>
      <xdr:col>4</xdr:col>
      <xdr:colOff>2457450</xdr:colOff>
      <xdr:row>12</xdr:row>
      <xdr:rowOff>400050</xdr:rowOff>
    </xdr:to>
    <xdr:pic>
      <xdr:nvPicPr>
        <xdr:cNvPr id="13" name="Рисунок 12"/>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115175" y="17802225"/>
          <a:ext cx="1438275"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981075</xdr:colOff>
      <xdr:row>13</xdr:row>
      <xdr:rowOff>200025</xdr:rowOff>
    </xdr:from>
    <xdr:to>
      <xdr:col>4</xdr:col>
      <xdr:colOff>2466975</xdr:colOff>
      <xdr:row>13</xdr:row>
      <xdr:rowOff>514350</xdr:rowOff>
    </xdr:to>
    <xdr:pic>
      <xdr:nvPicPr>
        <xdr:cNvPr id="14" name="Рисунок 13"/>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077075" y="21497925"/>
          <a:ext cx="14859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1238250</xdr:colOff>
      <xdr:row>14</xdr:row>
      <xdr:rowOff>66675</xdr:rowOff>
    </xdr:from>
    <xdr:to>
      <xdr:col>4</xdr:col>
      <xdr:colOff>2257425</xdr:colOff>
      <xdr:row>14</xdr:row>
      <xdr:rowOff>323850</xdr:rowOff>
    </xdr:to>
    <xdr:pic>
      <xdr:nvPicPr>
        <xdr:cNvPr id="15" name="Рисунок 14"/>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34250" y="23917275"/>
          <a:ext cx="10191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1219200</xdr:colOff>
      <xdr:row>15</xdr:row>
      <xdr:rowOff>152400</xdr:rowOff>
    </xdr:from>
    <xdr:to>
      <xdr:col>4</xdr:col>
      <xdr:colOff>2238375</xdr:colOff>
      <xdr:row>15</xdr:row>
      <xdr:rowOff>409575</xdr:rowOff>
    </xdr:to>
    <xdr:pic>
      <xdr:nvPicPr>
        <xdr:cNvPr id="16" name="Рисунок 15"/>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15200" y="27289125"/>
          <a:ext cx="10191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1171575</xdr:colOff>
      <xdr:row>17</xdr:row>
      <xdr:rowOff>95250</xdr:rowOff>
    </xdr:from>
    <xdr:to>
      <xdr:col>4</xdr:col>
      <xdr:colOff>2333625</xdr:colOff>
      <xdr:row>17</xdr:row>
      <xdr:rowOff>352425</xdr:rowOff>
    </xdr:to>
    <xdr:pic>
      <xdr:nvPicPr>
        <xdr:cNvPr id="17" name="Рисунок 16"/>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67575" y="32146875"/>
          <a:ext cx="116205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1095375</xdr:colOff>
      <xdr:row>18</xdr:row>
      <xdr:rowOff>66675</xdr:rowOff>
    </xdr:from>
    <xdr:to>
      <xdr:col>4</xdr:col>
      <xdr:colOff>2381250</xdr:colOff>
      <xdr:row>18</xdr:row>
      <xdr:rowOff>323850</xdr:rowOff>
    </xdr:to>
    <xdr:pic>
      <xdr:nvPicPr>
        <xdr:cNvPr id="18" name="Рисунок 17"/>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191375" y="37318950"/>
          <a:ext cx="12858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1123950</xdr:colOff>
      <xdr:row>21</xdr:row>
      <xdr:rowOff>466725</xdr:rowOff>
    </xdr:from>
    <xdr:to>
      <xdr:col>4</xdr:col>
      <xdr:colOff>2343150</xdr:colOff>
      <xdr:row>21</xdr:row>
      <xdr:rowOff>723900</xdr:rowOff>
    </xdr:to>
    <xdr:pic>
      <xdr:nvPicPr>
        <xdr:cNvPr id="19" name="Рисунок 18"/>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19950" y="45548550"/>
          <a:ext cx="12192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1066800</xdr:colOff>
      <xdr:row>22</xdr:row>
      <xdr:rowOff>266700</xdr:rowOff>
    </xdr:from>
    <xdr:to>
      <xdr:col>4</xdr:col>
      <xdr:colOff>2324100</xdr:colOff>
      <xdr:row>22</xdr:row>
      <xdr:rowOff>523875</xdr:rowOff>
    </xdr:to>
    <xdr:pic>
      <xdr:nvPicPr>
        <xdr:cNvPr id="20" name="Рисунок 19"/>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162800" y="48682275"/>
          <a:ext cx="12573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1257300</xdr:colOff>
      <xdr:row>23</xdr:row>
      <xdr:rowOff>647700</xdr:rowOff>
    </xdr:from>
    <xdr:to>
      <xdr:col>4</xdr:col>
      <xdr:colOff>2343150</xdr:colOff>
      <xdr:row>23</xdr:row>
      <xdr:rowOff>904875</xdr:rowOff>
    </xdr:to>
    <xdr:pic>
      <xdr:nvPicPr>
        <xdr:cNvPr id="21" name="Рисунок 20"/>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53300" y="52149375"/>
          <a:ext cx="108585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1047750</xdr:colOff>
      <xdr:row>24</xdr:row>
      <xdr:rowOff>76200</xdr:rowOff>
    </xdr:from>
    <xdr:to>
      <xdr:col>4</xdr:col>
      <xdr:colOff>2486025</xdr:colOff>
      <xdr:row>24</xdr:row>
      <xdr:rowOff>333375</xdr:rowOff>
    </xdr:to>
    <xdr:pic>
      <xdr:nvPicPr>
        <xdr:cNvPr id="22" name="Рисунок 21"/>
        <xdr:cNvPicPr>
          <a:picLocks noChangeAspect="1" noChangeArrowheads="1"/>
        </xdr:cNvPicPr>
      </xdr:nvPicPr>
      <xdr:blipFill>
        <a:blip xmlns:r="http://schemas.openxmlformats.org/officeDocument/2006/relationships" r:embed="rId1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143750" y="54759225"/>
          <a:ext cx="14382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1143000</xdr:colOff>
      <xdr:row>27</xdr:row>
      <xdr:rowOff>152400</xdr:rowOff>
    </xdr:from>
    <xdr:to>
      <xdr:col>4</xdr:col>
      <xdr:colOff>2343150</xdr:colOff>
      <xdr:row>27</xdr:row>
      <xdr:rowOff>409575</xdr:rowOff>
    </xdr:to>
    <xdr:pic>
      <xdr:nvPicPr>
        <xdr:cNvPr id="23" name="Рисунок 22"/>
        <xdr:cNvPicPr>
          <a:picLocks noChangeAspect="1" noChangeArrowheads="1"/>
        </xdr:cNvPicPr>
      </xdr:nvPicPr>
      <xdr:blipFill>
        <a:blip xmlns:r="http://schemas.openxmlformats.org/officeDocument/2006/relationships" r:embed="rId1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39000" y="64303275"/>
          <a:ext cx="120015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1228725</xdr:colOff>
      <xdr:row>28</xdr:row>
      <xdr:rowOff>438150</xdr:rowOff>
    </xdr:from>
    <xdr:to>
      <xdr:col>4</xdr:col>
      <xdr:colOff>2295525</xdr:colOff>
      <xdr:row>28</xdr:row>
      <xdr:rowOff>695325</xdr:rowOff>
    </xdr:to>
    <xdr:pic>
      <xdr:nvPicPr>
        <xdr:cNvPr id="24" name="Рисунок 23"/>
        <xdr:cNvPicPr>
          <a:picLocks noChangeAspect="1" noChangeArrowheads="1"/>
        </xdr:cNvPicPr>
      </xdr:nvPicPr>
      <xdr:blipFill>
        <a:blip xmlns:r="http://schemas.openxmlformats.org/officeDocument/2006/relationships" r:embed="rId1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24725" y="67094100"/>
          <a:ext cx="10668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1114425</xdr:colOff>
      <xdr:row>39</xdr:row>
      <xdr:rowOff>161925</xdr:rowOff>
    </xdr:from>
    <xdr:to>
      <xdr:col>4</xdr:col>
      <xdr:colOff>2409825</xdr:colOff>
      <xdr:row>39</xdr:row>
      <xdr:rowOff>447675</xdr:rowOff>
    </xdr:to>
    <xdr:pic>
      <xdr:nvPicPr>
        <xdr:cNvPr id="25" name="Рисунок 24"/>
        <xdr:cNvPicPr>
          <a:picLocks noChangeAspect="1" noChangeArrowheads="1"/>
        </xdr:cNvPicPr>
      </xdr:nvPicPr>
      <xdr:blipFill>
        <a:blip xmlns:r="http://schemas.openxmlformats.org/officeDocument/2006/relationships" r:embed="rId1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10425" y="84324825"/>
          <a:ext cx="1295400"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1038225</xdr:colOff>
      <xdr:row>40</xdr:row>
      <xdr:rowOff>190500</xdr:rowOff>
    </xdr:from>
    <xdr:to>
      <xdr:col>4</xdr:col>
      <xdr:colOff>2352675</xdr:colOff>
      <xdr:row>40</xdr:row>
      <xdr:rowOff>476250</xdr:rowOff>
    </xdr:to>
    <xdr:pic>
      <xdr:nvPicPr>
        <xdr:cNvPr id="26" name="Рисунок 25"/>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134225" y="85820250"/>
          <a:ext cx="1314450"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1219200</xdr:colOff>
      <xdr:row>41</xdr:row>
      <xdr:rowOff>304800</xdr:rowOff>
    </xdr:from>
    <xdr:to>
      <xdr:col>4</xdr:col>
      <xdr:colOff>2286000</xdr:colOff>
      <xdr:row>41</xdr:row>
      <xdr:rowOff>590550</xdr:rowOff>
    </xdr:to>
    <xdr:pic>
      <xdr:nvPicPr>
        <xdr:cNvPr id="27" name="Рисунок 26"/>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15200" y="88420575"/>
          <a:ext cx="1066800"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1181100</xdr:colOff>
      <xdr:row>42</xdr:row>
      <xdr:rowOff>428625</xdr:rowOff>
    </xdr:from>
    <xdr:to>
      <xdr:col>4</xdr:col>
      <xdr:colOff>2333625</xdr:colOff>
      <xdr:row>42</xdr:row>
      <xdr:rowOff>714375</xdr:rowOff>
    </xdr:to>
    <xdr:pic>
      <xdr:nvPicPr>
        <xdr:cNvPr id="28" name="Рисунок 27"/>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77100" y="91039950"/>
          <a:ext cx="1152525"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1095375</xdr:colOff>
      <xdr:row>43</xdr:row>
      <xdr:rowOff>276225</xdr:rowOff>
    </xdr:from>
    <xdr:to>
      <xdr:col>4</xdr:col>
      <xdr:colOff>2286000</xdr:colOff>
      <xdr:row>43</xdr:row>
      <xdr:rowOff>561975</xdr:rowOff>
    </xdr:to>
    <xdr:pic>
      <xdr:nvPicPr>
        <xdr:cNvPr id="29" name="Рисунок 28"/>
        <xdr:cNvPicPr>
          <a:picLocks noChangeAspect="1" noChangeArrowheads="1"/>
        </xdr:cNvPicPr>
      </xdr:nvPicPr>
      <xdr:blipFill>
        <a:blip xmlns:r="http://schemas.openxmlformats.org/officeDocument/2006/relationships" r:embed="rId2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191375" y="93649800"/>
          <a:ext cx="1190625"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1123950</xdr:colOff>
      <xdr:row>44</xdr:row>
      <xdr:rowOff>133350</xdr:rowOff>
    </xdr:from>
    <xdr:to>
      <xdr:col>4</xdr:col>
      <xdr:colOff>2314575</xdr:colOff>
      <xdr:row>44</xdr:row>
      <xdr:rowOff>419100</xdr:rowOff>
    </xdr:to>
    <xdr:pic>
      <xdr:nvPicPr>
        <xdr:cNvPr id="30" name="Рисунок 29"/>
        <xdr:cNvPicPr>
          <a:picLocks noChangeAspect="1" noChangeArrowheads="1"/>
        </xdr:cNvPicPr>
      </xdr:nvPicPr>
      <xdr:blipFill>
        <a:blip xmlns:r="http://schemas.openxmlformats.org/officeDocument/2006/relationships" r:embed="rId2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219950" y="95983425"/>
          <a:ext cx="1190625"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1228725</xdr:colOff>
      <xdr:row>30</xdr:row>
      <xdr:rowOff>142875</xdr:rowOff>
    </xdr:from>
    <xdr:to>
      <xdr:col>4</xdr:col>
      <xdr:colOff>2314575</xdr:colOff>
      <xdr:row>30</xdr:row>
      <xdr:rowOff>400050</xdr:rowOff>
    </xdr:to>
    <xdr:pic>
      <xdr:nvPicPr>
        <xdr:cNvPr id="31" name="Рисунок 30"/>
        <xdr:cNvPicPr>
          <a:picLocks noChangeAspect="1" noChangeArrowheads="1"/>
        </xdr:cNvPicPr>
      </xdr:nvPicPr>
      <xdr:blipFill>
        <a:blip xmlns:r="http://schemas.openxmlformats.org/officeDocument/2006/relationships" r:embed="rId2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24725" y="70161150"/>
          <a:ext cx="108585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1257300</xdr:colOff>
      <xdr:row>31</xdr:row>
      <xdr:rowOff>114300</xdr:rowOff>
    </xdr:from>
    <xdr:to>
      <xdr:col>4</xdr:col>
      <xdr:colOff>2286000</xdr:colOff>
      <xdr:row>31</xdr:row>
      <xdr:rowOff>371475</xdr:rowOff>
    </xdr:to>
    <xdr:pic>
      <xdr:nvPicPr>
        <xdr:cNvPr id="32" name="Рисунок 31"/>
        <xdr:cNvPicPr>
          <a:picLocks noChangeAspect="1" noChangeArrowheads="1"/>
        </xdr:cNvPicPr>
      </xdr:nvPicPr>
      <xdr:blipFill>
        <a:blip xmlns:r="http://schemas.openxmlformats.org/officeDocument/2006/relationships" r:embed="rId2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53300" y="72199500"/>
          <a:ext cx="10287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1295400</xdr:colOff>
      <xdr:row>32</xdr:row>
      <xdr:rowOff>104775</xdr:rowOff>
    </xdr:from>
    <xdr:to>
      <xdr:col>4</xdr:col>
      <xdr:colOff>2286000</xdr:colOff>
      <xdr:row>32</xdr:row>
      <xdr:rowOff>361950</xdr:rowOff>
    </xdr:to>
    <xdr:pic>
      <xdr:nvPicPr>
        <xdr:cNvPr id="33" name="Рисунок 32"/>
        <xdr:cNvPicPr>
          <a:picLocks noChangeAspect="1" noChangeArrowheads="1"/>
        </xdr:cNvPicPr>
      </xdr:nvPicPr>
      <xdr:blipFill>
        <a:blip xmlns:r="http://schemas.openxmlformats.org/officeDocument/2006/relationships" r:embed="rId2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91400" y="74361675"/>
          <a:ext cx="9906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1257300</xdr:colOff>
      <xdr:row>33</xdr:row>
      <xdr:rowOff>123825</xdr:rowOff>
    </xdr:from>
    <xdr:to>
      <xdr:col>4</xdr:col>
      <xdr:colOff>2276475</xdr:colOff>
      <xdr:row>33</xdr:row>
      <xdr:rowOff>381000</xdr:rowOff>
    </xdr:to>
    <xdr:pic>
      <xdr:nvPicPr>
        <xdr:cNvPr id="34" name="Рисунок 33"/>
        <xdr:cNvPicPr>
          <a:picLocks noChangeAspect="1" noChangeArrowheads="1"/>
        </xdr:cNvPicPr>
      </xdr:nvPicPr>
      <xdr:blipFill>
        <a:blip xmlns:r="http://schemas.openxmlformats.org/officeDocument/2006/relationships" r:embed="rId2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53300" y="76285725"/>
          <a:ext cx="10191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876300</xdr:colOff>
      <xdr:row>36</xdr:row>
      <xdr:rowOff>323850</xdr:rowOff>
    </xdr:from>
    <xdr:to>
      <xdr:col>4</xdr:col>
      <xdr:colOff>2514600</xdr:colOff>
      <xdr:row>36</xdr:row>
      <xdr:rowOff>600075</xdr:rowOff>
    </xdr:to>
    <xdr:pic>
      <xdr:nvPicPr>
        <xdr:cNvPr id="35" name="Рисунок 34"/>
        <xdr:cNvPicPr>
          <a:picLocks noChangeAspect="1" noChangeArrowheads="1"/>
        </xdr:cNvPicPr>
      </xdr:nvPicPr>
      <xdr:blipFill>
        <a:blip xmlns:r="http://schemas.openxmlformats.org/officeDocument/2006/relationships" r:embed="rId2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72300" y="80552925"/>
          <a:ext cx="16383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938784</xdr:colOff>
      <xdr:row>29</xdr:row>
      <xdr:rowOff>0</xdr:rowOff>
    </xdr:from>
    <xdr:ext cx="326390" cy="7620"/>
    <xdr:sp macro="" textlink="">
      <xdr:nvSpPr>
        <xdr:cNvPr id="36" name="Shape 46"/>
        <xdr:cNvSpPr/>
      </xdr:nvSpPr>
      <xdr:spPr>
        <a:xfrm>
          <a:off x="7034784" y="69770625"/>
          <a:ext cx="326390" cy="7620"/>
        </a:xfrm>
        <a:custGeom>
          <a:avLst/>
          <a:gdLst/>
          <a:ahLst/>
          <a:cxnLst/>
          <a:rect l="0" t="0" r="0" b="0"/>
          <a:pathLst>
            <a:path w="326390" h="7620">
              <a:moveTo>
                <a:pt x="326135" y="7620"/>
              </a:moveTo>
              <a:lnTo>
                <a:pt x="0" y="7620"/>
              </a:lnTo>
              <a:lnTo>
                <a:pt x="0" y="0"/>
              </a:lnTo>
              <a:lnTo>
                <a:pt x="326135" y="0"/>
              </a:lnTo>
              <a:lnTo>
                <a:pt x="326135" y="7620"/>
              </a:lnTo>
              <a:close/>
            </a:path>
          </a:pathLst>
        </a:custGeom>
        <a:solidFill>
          <a:srgbClr val="000000">
            <a:alpha val="50000"/>
          </a:srgbClr>
        </a:solidFill>
      </xdr:spPr>
    </xdr:sp>
    <xdr:clientData/>
  </xdr:oneCellAnchor>
  <xdr:oneCellAnchor>
    <xdr:from>
      <xdr:col>4</xdr:col>
      <xdr:colOff>935735</xdr:colOff>
      <xdr:row>29</xdr:row>
      <xdr:rowOff>0</xdr:rowOff>
    </xdr:from>
    <xdr:ext cx="349250" cy="7620"/>
    <xdr:sp macro="" textlink="">
      <xdr:nvSpPr>
        <xdr:cNvPr id="37" name="Shape 47"/>
        <xdr:cNvSpPr/>
      </xdr:nvSpPr>
      <xdr:spPr>
        <a:xfrm>
          <a:off x="7031735" y="69770625"/>
          <a:ext cx="349250" cy="7620"/>
        </a:xfrm>
        <a:custGeom>
          <a:avLst/>
          <a:gdLst/>
          <a:ahLst/>
          <a:cxnLst/>
          <a:rect l="0" t="0" r="0" b="0"/>
          <a:pathLst>
            <a:path w="349250" h="7620">
              <a:moveTo>
                <a:pt x="348996" y="7619"/>
              </a:moveTo>
              <a:lnTo>
                <a:pt x="0" y="7619"/>
              </a:lnTo>
              <a:lnTo>
                <a:pt x="0" y="0"/>
              </a:lnTo>
              <a:lnTo>
                <a:pt x="348996" y="0"/>
              </a:lnTo>
              <a:lnTo>
                <a:pt x="348996" y="7619"/>
              </a:lnTo>
              <a:close/>
            </a:path>
          </a:pathLst>
        </a:custGeom>
        <a:solidFill>
          <a:srgbClr val="000000">
            <a:alpha val="50000"/>
          </a:srgbClr>
        </a:solidFill>
      </xdr:spPr>
    </xdr:sp>
    <xdr:clientData/>
  </xdr:oneCellAnchor>
  <xdr:oneCellAnchor>
    <xdr:from>
      <xdr:col>4</xdr:col>
      <xdr:colOff>908303</xdr:colOff>
      <xdr:row>29</xdr:row>
      <xdr:rowOff>0</xdr:rowOff>
    </xdr:from>
    <xdr:ext cx="321945" cy="7620"/>
    <xdr:sp macro="" textlink="">
      <xdr:nvSpPr>
        <xdr:cNvPr id="38" name="Shape 49"/>
        <xdr:cNvSpPr/>
      </xdr:nvSpPr>
      <xdr:spPr>
        <a:xfrm>
          <a:off x="7004303" y="69770625"/>
          <a:ext cx="321945" cy="7620"/>
        </a:xfrm>
        <a:custGeom>
          <a:avLst/>
          <a:gdLst/>
          <a:ahLst/>
          <a:cxnLst/>
          <a:rect l="0" t="0" r="0" b="0"/>
          <a:pathLst>
            <a:path w="321945" h="7620">
              <a:moveTo>
                <a:pt x="321564" y="7620"/>
              </a:moveTo>
              <a:lnTo>
                <a:pt x="0" y="7620"/>
              </a:lnTo>
              <a:lnTo>
                <a:pt x="0" y="0"/>
              </a:lnTo>
              <a:lnTo>
                <a:pt x="321564" y="0"/>
              </a:lnTo>
              <a:lnTo>
                <a:pt x="321564" y="7620"/>
              </a:lnTo>
              <a:close/>
            </a:path>
          </a:pathLst>
        </a:custGeom>
        <a:solidFill>
          <a:srgbClr val="000000">
            <a:alpha val="50000"/>
          </a:srgbClr>
        </a:solidFill>
      </xdr:spPr>
    </xdr:sp>
    <xdr:clientData/>
  </xdr:oneCellAnchor>
  <xdr:oneCellAnchor>
    <xdr:from>
      <xdr:col>4</xdr:col>
      <xdr:colOff>935735</xdr:colOff>
      <xdr:row>29</xdr:row>
      <xdr:rowOff>0</xdr:rowOff>
    </xdr:from>
    <xdr:ext cx="315595" cy="7620"/>
    <xdr:sp macro="" textlink="">
      <xdr:nvSpPr>
        <xdr:cNvPr id="39" name="Shape 50"/>
        <xdr:cNvSpPr/>
      </xdr:nvSpPr>
      <xdr:spPr>
        <a:xfrm>
          <a:off x="7031735" y="69770625"/>
          <a:ext cx="315595" cy="7620"/>
        </a:xfrm>
        <a:custGeom>
          <a:avLst/>
          <a:gdLst/>
          <a:ahLst/>
          <a:cxnLst/>
          <a:rect l="0" t="0" r="0" b="0"/>
          <a:pathLst>
            <a:path w="315595" h="7620">
              <a:moveTo>
                <a:pt x="315467" y="7619"/>
              </a:moveTo>
              <a:lnTo>
                <a:pt x="0" y="7619"/>
              </a:lnTo>
              <a:lnTo>
                <a:pt x="0" y="0"/>
              </a:lnTo>
              <a:lnTo>
                <a:pt x="315467" y="0"/>
              </a:lnTo>
              <a:lnTo>
                <a:pt x="315467" y="7619"/>
              </a:lnTo>
              <a:close/>
            </a:path>
          </a:pathLst>
        </a:custGeom>
        <a:solidFill>
          <a:srgbClr val="000000">
            <a:alpha val="50000"/>
          </a:srgbClr>
        </a:solidFill>
      </xdr:spPr>
    </xdr:sp>
    <xdr:clientData/>
  </xdr:oneCellAnchor>
  <xdr:oneCellAnchor>
    <xdr:from>
      <xdr:col>4</xdr:col>
      <xdr:colOff>937259</xdr:colOff>
      <xdr:row>29</xdr:row>
      <xdr:rowOff>0</xdr:rowOff>
    </xdr:from>
    <xdr:ext cx="307975" cy="7620"/>
    <xdr:sp macro="" textlink="">
      <xdr:nvSpPr>
        <xdr:cNvPr id="40" name="Shape 51"/>
        <xdr:cNvSpPr/>
      </xdr:nvSpPr>
      <xdr:spPr>
        <a:xfrm>
          <a:off x="7033259" y="69770625"/>
          <a:ext cx="307975" cy="7620"/>
        </a:xfrm>
        <a:custGeom>
          <a:avLst/>
          <a:gdLst/>
          <a:ahLst/>
          <a:cxnLst/>
          <a:rect l="0" t="0" r="0" b="0"/>
          <a:pathLst>
            <a:path w="307975" h="7620">
              <a:moveTo>
                <a:pt x="307848" y="7619"/>
              </a:moveTo>
              <a:lnTo>
                <a:pt x="0" y="7619"/>
              </a:lnTo>
              <a:lnTo>
                <a:pt x="0" y="0"/>
              </a:lnTo>
              <a:lnTo>
                <a:pt x="307848" y="0"/>
              </a:lnTo>
              <a:lnTo>
                <a:pt x="307848" y="7619"/>
              </a:lnTo>
              <a:close/>
            </a:path>
          </a:pathLst>
        </a:custGeom>
        <a:solidFill>
          <a:srgbClr val="000000">
            <a:alpha val="50000"/>
          </a:srgbClr>
        </a:solidFill>
      </xdr:spPr>
    </xdr:sp>
    <xdr:clientData/>
  </xdr:oneCellAnchor>
  <xdr:twoCellAnchor>
    <xdr:from>
      <xdr:col>4</xdr:col>
      <xdr:colOff>1257300</xdr:colOff>
      <xdr:row>46</xdr:row>
      <xdr:rowOff>114300</xdr:rowOff>
    </xdr:from>
    <xdr:to>
      <xdr:col>4</xdr:col>
      <xdr:colOff>2286000</xdr:colOff>
      <xdr:row>46</xdr:row>
      <xdr:rowOff>371475</xdr:rowOff>
    </xdr:to>
    <xdr:pic>
      <xdr:nvPicPr>
        <xdr:cNvPr id="41" name="Рисунок 40"/>
        <xdr:cNvPicPr>
          <a:picLocks noChangeAspect="1" noChangeArrowheads="1"/>
        </xdr:cNvPicPr>
      </xdr:nvPicPr>
      <xdr:blipFill>
        <a:blip xmlns:r="http://schemas.openxmlformats.org/officeDocument/2006/relationships" r:embed="rId2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53300" y="99060000"/>
          <a:ext cx="10287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1295400</xdr:colOff>
      <xdr:row>47</xdr:row>
      <xdr:rowOff>104775</xdr:rowOff>
    </xdr:from>
    <xdr:to>
      <xdr:col>4</xdr:col>
      <xdr:colOff>2286000</xdr:colOff>
      <xdr:row>47</xdr:row>
      <xdr:rowOff>361950</xdr:rowOff>
    </xdr:to>
    <xdr:pic>
      <xdr:nvPicPr>
        <xdr:cNvPr id="42" name="Рисунок 41"/>
        <xdr:cNvPicPr>
          <a:picLocks noChangeAspect="1" noChangeArrowheads="1"/>
        </xdr:cNvPicPr>
      </xdr:nvPicPr>
      <xdr:blipFill>
        <a:blip xmlns:r="http://schemas.openxmlformats.org/officeDocument/2006/relationships" r:embed="rId2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91400" y="101222175"/>
          <a:ext cx="9906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1257300</xdr:colOff>
      <xdr:row>48</xdr:row>
      <xdr:rowOff>123825</xdr:rowOff>
    </xdr:from>
    <xdr:to>
      <xdr:col>4</xdr:col>
      <xdr:colOff>2276475</xdr:colOff>
      <xdr:row>48</xdr:row>
      <xdr:rowOff>381000</xdr:rowOff>
    </xdr:to>
    <xdr:pic>
      <xdr:nvPicPr>
        <xdr:cNvPr id="43" name="Рисунок 42"/>
        <xdr:cNvPicPr>
          <a:picLocks noChangeAspect="1" noChangeArrowheads="1"/>
        </xdr:cNvPicPr>
      </xdr:nvPicPr>
      <xdr:blipFill>
        <a:blip xmlns:r="http://schemas.openxmlformats.org/officeDocument/2006/relationships" r:embed="rId2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353300" y="103146225"/>
          <a:ext cx="1019175"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938784</xdr:colOff>
      <xdr:row>45</xdr:row>
      <xdr:rowOff>0</xdr:rowOff>
    </xdr:from>
    <xdr:ext cx="326390" cy="7620"/>
    <xdr:sp macro="" textlink="">
      <xdr:nvSpPr>
        <xdr:cNvPr id="44" name="Shape 46"/>
        <xdr:cNvSpPr/>
      </xdr:nvSpPr>
      <xdr:spPr>
        <a:xfrm>
          <a:off x="7034784" y="98698050"/>
          <a:ext cx="326390" cy="7620"/>
        </a:xfrm>
        <a:custGeom>
          <a:avLst/>
          <a:gdLst/>
          <a:ahLst/>
          <a:cxnLst/>
          <a:rect l="0" t="0" r="0" b="0"/>
          <a:pathLst>
            <a:path w="326390" h="7620">
              <a:moveTo>
                <a:pt x="326135" y="7620"/>
              </a:moveTo>
              <a:lnTo>
                <a:pt x="0" y="7620"/>
              </a:lnTo>
              <a:lnTo>
                <a:pt x="0" y="0"/>
              </a:lnTo>
              <a:lnTo>
                <a:pt x="326135" y="0"/>
              </a:lnTo>
              <a:lnTo>
                <a:pt x="326135" y="7620"/>
              </a:lnTo>
              <a:close/>
            </a:path>
          </a:pathLst>
        </a:custGeom>
        <a:solidFill>
          <a:srgbClr val="000000">
            <a:alpha val="50000"/>
          </a:srgbClr>
        </a:solidFill>
      </xdr:spPr>
    </xdr:sp>
    <xdr:clientData/>
  </xdr:oneCellAnchor>
  <xdr:oneCellAnchor>
    <xdr:from>
      <xdr:col>4</xdr:col>
      <xdr:colOff>935735</xdr:colOff>
      <xdr:row>45</xdr:row>
      <xdr:rowOff>0</xdr:rowOff>
    </xdr:from>
    <xdr:ext cx="349250" cy="7620"/>
    <xdr:sp macro="" textlink="">
      <xdr:nvSpPr>
        <xdr:cNvPr id="45" name="Shape 47"/>
        <xdr:cNvSpPr/>
      </xdr:nvSpPr>
      <xdr:spPr>
        <a:xfrm>
          <a:off x="7031735" y="98698050"/>
          <a:ext cx="349250" cy="7620"/>
        </a:xfrm>
        <a:custGeom>
          <a:avLst/>
          <a:gdLst/>
          <a:ahLst/>
          <a:cxnLst/>
          <a:rect l="0" t="0" r="0" b="0"/>
          <a:pathLst>
            <a:path w="349250" h="7620">
              <a:moveTo>
                <a:pt x="348996" y="7619"/>
              </a:moveTo>
              <a:lnTo>
                <a:pt x="0" y="7619"/>
              </a:lnTo>
              <a:lnTo>
                <a:pt x="0" y="0"/>
              </a:lnTo>
              <a:lnTo>
                <a:pt x="348996" y="0"/>
              </a:lnTo>
              <a:lnTo>
                <a:pt x="348996" y="7619"/>
              </a:lnTo>
              <a:close/>
            </a:path>
          </a:pathLst>
        </a:custGeom>
        <a:solidFill>
          <a:srgbClr val="000000">
            <a:alpha val="50000"/>
          </a:srgbClr>
        </a:solidFill>
      </xdr:spPr>
    </xdr:sp>
    <xdr:clientData/>
  </xdr:oneCellAnchor>
  <xdr:oneCellAnchor>
    <xdr:from>
      <xdr:col>4</xdr:col>
      <xdr:colOff>908303</xdr:colOff>
      <xdr:row>45</xdr:row>
      <xdr:rowOff>0</xdr:rowOff>
    </xdr:from>
    <xdr:ext cx="321945" cy="7620"/>
    <xdr:sp macro="" textlink="">
      <xdr:nvSpPr>
        <xdr:cNvPr id="46" name="Shape 49"/>
        <xdr:cNvSpPr/>
      </xdr:nvSpPr>
      <xdr:spPr>
        <a:xfrm>
          <a:off x="7004303" y="98698050"/>
          <a:ext cx="321945" cy="7620"/>
        </a:xfrm>
        <a:custGeom>
          <a:avLst/>
          <a:gdLst/>
          <a:ahLst/>
          <a:cxnLst/>
          <a:rect l="0" t="0" r="0" b="0"/>
          <a:pathLst>
            <a:path w="321945" h="7620">
              <a:moveTo>
                <a:pt x="321564" y="7620"/>
              </a:moveTo>
              <a:lnTo>
                <a:pt x="0" y="7620"/>
              </a:lnTo>
              <a:lnTo>
                <a:pt x="0" y="0"/>
              </a:lnTo>
              <a:lnTo>
                <a:pt x="321564" y="0"/>
              </a:lnTo>
              <a:lnTo>
                <a:pt x="321564" y="7620"/>
              </a:lnTo>
              <a:close/>
            </a:path>
          </a:pathLst>
        </a:custGeom>
        <a:solidFill>
          <a:srgbClr val="000000">
            <a:alpha val="50000"/>
          </a:srgbClr>
        </a:solidFill>
      </xdr:spPr>
    </xdr:sp>
    <xdr:clientData/>
  </xdr:oneCellAnchor>
  <xdr:oneCellAnchor>
    <xdr:from>
      <xdr:col>4</xdr:col>
      <xdr:colOff>935735</xdr:colOff>
      <xdr:row>45</xdr:row>
      <xdr:rowOff>0</xdr:rowOff>
    </xdr:from>
    <xdr:ext cx="315595" cy="7620"/>
    <xdr:sp macro="" textlink="">
      <xdr:nvSpPr>
        <xdr:cNvPr id="47" name="Shape 50"/>
        <xdr:cNvSpPr/>
      </xdr:nvSpPr>
      <xdr:spPr>
        <a:xfrm>
          <a:off x="7031735" y="98698050"/>
          <a:ext cx="315595" cy="7620"/>
        </a:xfrm>
        <a:custGeom>
          <a:avLst/>
          <a:gdLst/>
          <a:ahLst/>
          <a:cxnLst/>
          <a:rect l="0" t="0" r="0" b="0"/>
          <a:pathLst>
            <a:path w="315595" h="7620">
              <a:moveTo>
                <a:pt x="315467" y="7619"/>
              </a:moveTo>
              <a:lnTo>
                <a:pt x="0" y="7619"/>
              </a:lnTo>
              <a:lnTo>
                <a:pt x="0" y="0"/>
              </a:lnTo>
              <a:lnTo>
                <a:pt x="315467" y="0"/>
              </a:lnTo>
              <a:lnTo>
                <a:pt x="315467" y="7619"/>
              </a:lnTo>
              <a:close/>
            </a:path>
          </a:pathLst>
        </a:custGeom>
        <a:solidFill>
          <a:srgbClr val="000000">
            <a:alpha val="50000"/>
          </a:srgbClr>
        </a:solidFill>
      </xdr:spPr>
    </xdr:sp>
    <xdr:clientData/>
  </xdr:oneCellAnchor>
  <xdr:oneCellAnchor>
    <xdr:from>
      <xdr:col>4</xdr:col>
      <xdr:colOff>937259</xdr:colOff>
      <xdr:row>45</xdr:row>
      <xdr:rowOff>0</xdr:rowOff>
    </xdr:from>
    <xdr:ext cx="307975" cy="7620"/>
    <xdr:sp macro="" textlink="">
      <xdr:nvSpPr>
        <xdr:cNvPr id="48" name="Shape 51"/>
        <xdr:cNvSpPr/>
      </xdr:nvSpPr>
      <xdr:spPr>
        <a:xfrm>
          <a:off x="7033259" y="98698050"/>
          <a:ext cx="307975" cy="7620"/>
        </a:xfrm>
        <a:custGeom>
          <a:avLst/>
          <a:gdLst/>
          <a:ahLst/>
          <a:cxnLst/>
          <a:rect l="0" t="0" r="0" b="0"/>
          <a:pathLst>
            <a:path w="307975" h="7620">
              <a:moveTo>
                <a:pt x="307848" y="7619"/>
              </a:moveTo>
              <a:lnTo>
                <a:pt x="0" y="7619"/>
              </a:lnTo>
              <a:lnTo>
                <a:pt x="0" y="0"/>
              </a:lnTo>
              <a:lnTo>
                <a:pt x="307848" y="0"/>
              </a:lnTo>
              <a:lnTo>
                <a:pt x="307848" y="7619"/>
              </a:lnTo>
              <a:close/>
            </a:path>
          </a:pathLst>
        </a:custGeom>
        <a:solidFill>
          <a:srgbClr val="000000">
            <a:alpha val="50000"/>
          </a:srgbClr>
        </a:solidFill>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Z79"/>
  <sheetViews>
    <sheetView tabSelected="1" view="pageBreakPreview" zoomScale="70" zoomScaleNormal="100" zoomScaleSheetLayoutView="70" workbookViewId="0">
      <pane xSplit="2" ySplit="4" topLeftCell="AG5" activePane="bottomRight" state="frozen"/>
      <selection activeCell="E50" sqref="E50"/>
      <selection pane="topRight" activeCell="E50" sqref="E50"/>
      <selection pane="bottomLeft" activeCell="E50" sqref="E50"/>
      <selection pane="bottomRight" activeCell="BE24" sqref="BE24"/>
    </sheetView>
  </sheetViews>
  <sheetFormatPr defaultColWidth="11" defaultRowHeight="15.75" x14ac:dyDescent="0.25"/>
  <cols>
    <col min="1" max="1" width="8.7109375" style="85" customWidth="1"/>
    <col min="2" max="2" width="46.28515625" style="86" customWidth="1"/>
    <col min="3" max="3" width="10.7109375" style="87" customWidth="1"/>
    <col min="4" max="4" width="10.7109375" style="88" customWidth="1"/>
    <col min="5" max="5" width="10.7109375" style="95" customWidth="1"/>
    <col min="6" max="6" width="10.7109375" style="88" customWidth="1"/>
    <col min="7" max="7" width="10.7109375" style="90" customWidth="1"/>
    <col min="8" max="8" width="10.7109375" style="91" customWidth="1"/>
    <col min="9" max="11" width="10.7109375" style="92" customWidth="1"/>
    <col min="12" max="12" width="10.7109375" style="88" customWidth="1"/>
    <col min="13" max="13" width="10.7109375" style="90" customWidth="1"/>
    <col min="14" max="14" width="10.7109375" style="93" customWidth="1"/>
    <col min="15" max="15" width="10.7109375" style="142" customWidth="1"/>
    <col min="16" max="16" width="10.7109375" style="143" customWidth="1"/>
    <col min="17" max="28" width="10.7109375" style="94" customWidth="1"/>
    <col min="29" max="29" width="10.7109375" style="88" customWidth="1"/>
    <col min="30" max="30" width="10.7109375" style="95" customWidth="1"/>
    <col min="31" max="31" width="10.7109375" style="88" customWidth="1"/>
    <col min="32" max="37" width="10.7109375" style="90" customWidth="1"/>
    <col min="38" max="38" width="10.7109375" style="91" customWidth="1"/>
    <col min="39" max="39" width="10.7109375" style="88" customWidth="1"/>
    <col min="40" max="46" width="10.7109375" style="90" customWidth="1"/>
    <col min="47" max="47" width="10.7109375" style="93" customWidth="1"/>
    <col min="48" max="51" width="10.7109375" style="94" customWidth="1"/>
    <col min="52" max="16384" width="11" style="96"/>
  </cols>
  <sheetData>
    <row r="1" spans="1:260" s="3" customFormat="1" ht="63" customHeight="1" x14ac:dyDescent="0.2">
      <c r="A1" s="1"/>
      <c r="B1" s="4"/>
      <c r="C1" s="1"/>
      <c r="D1" s="1"/>
      <c r="W1" s="146" t="s">
        <v>1076</v>
      </c>
      <c r="X1" s="146"/>
      <c r="Y1" s="146"/>
      <c r="Z1" s="146"/>
      <c r="AA1" s="146"/>
      <c r="AV1" s="146" t="s">
        <v>1076</v>
      </c>
      <c r="AW1" s="146"/>
      <c r="AX1" s="146"/>
      <c r="AY1" s="146"/>
      <c r="AZ1" s="146"/>
    </row>
    <row r="2" spans="1:260" ht="53.25" customHeight="1" x14ac:dyDescent="0.25">
      <c r="E2" s="89"/>
      <c r="O2" s="147" t="s">
        <v>994</v>
      </c>
      <c r="P2" s="147"/>
      <c r="Q2" s="147"/>
      <c r="R2" s="147"/>
      <c r="S2" s="147"/>
      <c r="T2" s="147"/>
      <c r="U2" s="147"/>
      <c r="V2" s="147"/>
      <c r="W2" s="147"/>
      <c r="X2" s="147"/>
      <c r="Y2" s="147"/>
      <c r="Z2" s="147"/>
      <c r="AA2" s="147"/>
      <c r="AV2" s="147" t="s">
        <v>994</v>
      </c>
      <c r="AW2" s="147"/>
      <c r="AX2" s="147"/>
      <c r="AY2" s="147"/>
      <c r="AZ2" s="147"/>
    </row>
    <row r="3" spans="1:260" ht="37.5" customHeight="1" x14ac:dyDescent="0.2">
      <c r="A3" s="97"/>
      <c r="C3" s="148" t="s">
        <v>995</v>
      </c>
      <c r="D3" s="148"/>
      <c r="E3" s="148"/>
      <c r="F3" s="148"/>
      <c r="G3" s="148"/>
      <c r="H3" s="148"/>
      <c r="I3" s="148"/>
      <c r="J3" s="148"/>
      <c r="K3" s="148"/>
      <c r="L3" s="148"/>
      <c r="M3" s="148"/>
      <c r="N3" s="148"/>
      <c r="O3" s="148"/>
      <c r="P3" s="148"/>
      <c r="Q3" s="148"/>
      <c r="R3" s="148"/>
      <c r="S3" s="148"/>
      <c r="T3" s="148"/>
      <c r="U3" s="148"/>
      <c r="V3" s="148"/>
      <c r="W3" s="148"/>
      <c r="X3" s="148"/>
      <c r="Y3" s="148"/>
      <c r="Z3" s="148"/>
      <c r="AA3" s="148"/>
      <c r="AB3" s="149" t="s">
        <v>995</v>
      </c>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row>
    <row r="4" spans="1:260" s="100" customFormat="1" ht="49.5" customHeight="1" x14ac:dyDescent="0.25">
      <c r="A4" s="150" t="s">
        <v>996</v>
      </c>
      <c r="B4" s="98" t="s">
        <v>997</v>
      </c>
      <c r="C4" s="151" t="s">
        <v>998</v>
      </c>
      <c r="D4" s="151"/>
      <c r="E4" s="151"/>
      <c r="F4" s="151"/>
      <c r="G4" s="151"/>
      <c r="H4" s="151"/>
      <c r="I4" s="151"/>
      <c r="J4" s="151"/>
      <c r="K4" s="151"/>
      <c r="L4" s="151"/>
      <c r="M4" s="151"/>
      <c r="N4" s="151"/>
      <c r="O4" s="151"/>
      <c r="P4" s="151"/>
      <c r="Q4" s="151"/>
      <c r="R4" s="151"/>
      <c r="S4" s="151"/>
      <c r="T4" s="151"/>
      <c r="U4" s="151"/>
      <c r="V4" s="151"/>
      <c r="W4" s="151"/>
      <c r="X4" s="151"/>
      <c r="Y4" s="151"/>
      <c r="Z4" s="151"/>
      <c r="AA4" s="151"/>
      <c r="AB4" s="151" t="s">
        <v>999</v>
      </c>
      <c r="AC4" s="151"/>
      <c r="AD4" s="151"/>
      <c r="AE4" s="151"/>
      <c r="AF4" s="151"/>
      <c r="AG4" s="151"/>
      <c r="AH4" s="151"/>
      <c r="AI4" s="151"/>
      <c r="AJ4" s="151"/>
      <c r="AK4" s="151"/>
      <c r="AL4" s="151"/>
      <c r="AM4" s="152" t="s">
        <v>1000</v>
      </c>
      <c r="AN4" s="152"/>
      <c r="AO4" s="152"/>
      <c r="AP4" s="152"/>
      <c r="AQ4" s="152"/>
      <c r="AR4" s="152"/>
      <c r="AS4" s="152"/>
      <c r="AT4" s="152"/>
      <c r="AU4" s="152"/>
      <c r="AV4" s="152" t="s">
        <v>1001</v>
      </c>
      <c r="AW4" s="152"/>
      <c r="AX4" s="152"/>
      <c r="AY4" s="152"/>
      <c r="AZ4" s="152"/>
      <c r="BA4" s="99"/>
      <c r="BB4" s="99"/>
      <c r="BC4" s="99"/>
      <c r="BD4" s="99"/>
      <c r="BE4" s="99"/>
      <c r="BF4" s="99"/>
      <c r="BG4" s="99"/>
      <c r="BH4" s="99"/>
      <c r="BI4" s="99"/>
      <c r="BJ4" s="99"/>
      <c r="BK4" s="99"/>
      <c r="BL4" s="99"/>
      <c r="BM4" s="99"/>
      <c r="BN4" s="99"/>
      <c r="BO4" s="99"/>
      <c r="BP4" s="99"/>
      <c r="BQ4" s="99"/>
      <c r="BR4" s="99"/>
      <c r="BS4" s="99"/>
      <c r="BT4" s="99"/>
      <c r="BU4" s="99"/>
      <c r="BV4" s="99"/>
      <c r="BW4" s="99"/>
      <c r="BX4" s="99"/>
      <c r="BY4" s="99"/>
      <c r="BZ4" s="99"/>
      <c r="CA4" s="99"/>
      <c r="CB4" s="99"/>
      <c r="CC4" s="99"/>
      <c r="CD4" s="99"/>
      <c r="CE4" s="99"/>
      <c r="CF4" s="99"/>
      <c r="CG4" s="99"/>
      <c r="CH4" s="99"/>
      <c r="CI4" s="99"/>
      <c r="CJ4" s="99"/>
      <c r="CK4" s="99"/>
      <c r="CL4" s="99"/>
      <c r="CM4" s="99"/>
      <c r="CN4" s="99"/>
      <c r="CO4" s="99"/>
      <c r="CP4" s="99"/>
      <c r="CQ4" s="99"/>
      <c r="CR4" s="99"/>
      <c r="CS4" s="99"/>
      <c r="CT4" s="99"/>
      <c r="CU4" s="99"/>
      <c r="CV4" s="99"/>
      <c r="CW4" s="99"/>
      <c r="CX4" s="99"/>
      <c r="CY4" s="99"/>
      <c r="CZ4" s="99"/>
      <c r="DA4" s="99"/>
      <c r="DB4" s="99"/>
      <c r="DC4" s="99"/>
      <c r="DD4" s="99"/>
      <c r="DE4" s="99"/>
      <c r="DF4" s="99"/>
      <c r="DG4" s="99"/>
      <c r="DH4" s="99"/>
      <c r="DI4" s="99"/>
      <c r="DJ4" s="99"/>
      <c r="DK4" s="99"/>
      <c r="DL4" s="99"/>
      <c r="DM4" s="99"/>
      <c r="DN4" s="99"/>
      <c r="DO4" s="99"/>
      <c r="DP4" s="99"/>
      <c r="DQ4" s="99"/>
      <c r="DR4" s="99"/>
      <c r="DS4" s="99"/>
      <c r="DT4" s="99"/>
      <c r="DU4" s="99"/>
      <c r="DV4" s="99"/>
      <c r="DW4" s="99"/>
      <c r="DX4" s="99"/>
      <c r="DY4" s="99"/>
      <c r="DZ4" s="99"/>
      <c r="EA4" s="99"/>
      <c r="EB4" s="99"/>
      <c r="EC4" s="99"/>
      <c r="ED4" s="99"/>
      <c r="EE4" s="99"/>
      <c r="EF4" s="99"/>
      <c r="EG4" s="99"/>
      <c r="EH4" s="99"/>
      <c r="EI4" s="99"/>
      <c r="EJ4" s="99"/>
      <c r="EK4" s="99"/>
      <c r="EL4" s="99"/>
      <c r="EM4" s="99"/>
      <c r="EN4" s="99"/>
      <c r="EO4" s="99"/>
      <c r="EP4" s="99"/>
      <c r="EQ4" s="99"/>
      <c r="ER4" s="99"/>
      <c r="ES4" s="99"/>
      <c r="ET4" s="99"/>
      <c r="EU4" s="99"/>
      <c r="EV4" s="99"/>
      <c r="EW4" s="99"/>
      <c r="EX4" s="99"/>
      <c r="EY4" s="99"/>
      <c r="EZ4" s="99"/>
      <c r="FA4" s="99"/>
      <c r="FB4" s="99"/>
      <c r="FC4" s="99"/>
      <c r="FD4" s="99"/>
      <c r="FE4" s="99"/>
      <c r="FF4" s="99"/>
      <c r="FG4" s="99"/>
      <c r="FH4" s="99"/>
      <c r="FI4" s="99"/>
      <c r="FJ4" s="99"/>
      <c r="FK4" s="99"/>
      <c r="FL4" s="99"/>
      <c r="FM4" s="99"/>
      <c r="FN4" s="99"/>
      <c r="FO4" s="99"/>
      <c r="FP4" s="99"/>
      <c r="FQ4" s="99"/>
      <c r="FR4" s="99"/>
      <c r="FS4" s="99"/>
      <c r="FT4" s="99"/>
      <c r="FU4" s="99"/>
      <c r="FV4" s="99"/>
      <c r="FW4" s="99"/>
      <c r="FX4" s="99"/>
      <c r="FY4" s="99"/>
      <c r="FZ4" s="99"/>
      <c r="GA4" s="99"/>
      <c r="GB4" s="99"/>
      <c r="GC4" s="99"/>
      <c r="GD4" s="99"/>
      <c r="GE4" s="99"/>
      <c r="GF4" s="99"/>
      <c r="GG4" s="99"/>
      <c r="GH4" s="99"/>
      <c r="GI4" s="99"/>
      <c r="GJ4" s="99"/>
      <c r="GK4" s="99"/>
      <c r="GL4" s="99"/>
      <c r="GM4" s="99"/>
      <c r="GN4" s="99"/>
      <c r="GO4" s="99"/>
      <c r="GP4" s="99"/>
      <c r="GQ4" s="99"/>
      <c r="GR4" s="99"/>
      <c r="GS4" s="99"/>
      <c r="GT4" s="99"/>
      <c r="GU4" s="99"/>
      <c r="GV4" s="99"/>
      <c r="GW4" s="99"/>
      <c r="GX4" s="99"/>
      <c r="GY4" s="99"/>
      <c r="GZ4" s="99"/>
      <c r="HA4" s="99"/>
      <c r="HB4" s="99"/>
      <c r="HC4" s="99"/>
      <c r="HD4" s="99"/>
      <c r="HE4" s="99"/>
      <c r="HF4" s="99"/>
      <c r="HG4" s="99"/>
      <c r="HH4" s="99"/>
      <c r="HI4" s="99"/>
      <c r="HJ4" s="99"/>
      <c r="HK4" s="99"/>
      <c r="HL4" s="99"/>
      <c r="HM4" s="99"/>
      <c r="HN4" s="99"/>
      <c r="HO4" s="99"/>
      <c r="HP4" s="99"/>
      <c r="HQ4" s="99"/>
      <c r="HR4" s="99"/>
      <c r="HS4" s="99"/>
      <c r="HT4" s="99"/>
      <c r="HU4" s="99"/>
      <c r="HV4" s="99"/>
      <c r="HW4" s="99"/>
      <c r="HX4" s="99"/>
      <c r="HY4" s="99"/>
      <c r="HZ4" s="99"/>
      <c r="IA4" s="99"/>
      <c r="IB4" s="99"/>
      <c r="IC4" s="99"/>
      <c r="ID4" s="99"/>
      <c r="IE4" s="99"/>
      <c r="IF4" s="99"/>
      <c r="IG4" s="99"/>
      <c r="IH4" s="99"/>
      <c r="II4" s="99"/>
      <c r="IJ4" s="99"/>
      <c r="IK4" s="99"/>
      <c r="IL4" s="99"/>
      <c r="IM4" s="99"/>
      <c r="IN4" s="99"/>
      <c r="IO4" s="99"/>
      <c r="IP4" s="99"/>
      <c r="IQ4" s="99"/>
      <c r="IR4" s="99"/>
      <c r="IS4" s="99"/>
      <c r="IT4" s="99"/>
      <c r="IU4" s="99"/>
      <c r="IV4" s="99"/>
      <c r="IW4" s="99"/>
      <c r="IX4" s="99"/>
      <c r="IY4" s="99"/>
      <c r="IZ4" s="99"/>
    </row>
    <row r="5" spans="1:260" s="104" customFormat="1" ht="33.75" customHeight="1" x14ac:dyDescent="0.25">
      <c r="A5" s="150"/>
      <c r="B5" s="98" t="s">
        <v>1002</v>
      </c>
      <c r="C5" s="101">
        <v>1</v>
      </c>
      <c r="D5" s="101">
        <v>2</v>
      </c>
      <c r="E5" s="101">
        <v>3</v>
      </c>
      <c r="F5" s="101">
        <v>4</v>
      </c>
      <c r="G5" s="101">
        <v>5</v>
      </c>
      <c r="H5" s="101">
        <v>6</v>
      </c>
      <c r="I5" s="101">
        <v>7</v>
      </c>
      <c r="J5" s="101">
        <v>8</v>
      </c>
      <c r="K5" s="101">
        <v>9</v>
      </c>
      <c r="L5" s="101">
        <v>10</v>
      </c>
      <c r="M5" s="101">
        <v>11</v>
      </c>
      <c r="N5" s="101">
        <v>12</v>
      </c>
      <c r="O5" s="101">
        <v>13</v>
      </c>
      <c r="P5" s="101">
        <v>14</v>
      </c>
      <c r="Q5" s="101">
        <v>22</v>
      </c>
      <c r="R5" s="101">
        <v>23</v>
      </c>
      <c r="S5" s="101">
        <v>24</v>
      </c>
      <c r="T5" s="101">
        <v>26</v>
      </c>
      <c r="U5" s="101">
        <v>27</v>
      </c>
      <c r="V5" s="101">
        <v>28</v>
      </c>
      <c r="W5" s="101">
        <v>29</v>
      </c>
      <c r="X5" s="101">
        <v>30</v>
      </c>
      <c r="Y5" s="101">
        <v>31</v>
      </c>
      <c r="Z5" s="101">
        <v>32</v>
      </c>
      <c r="AA5" s="101">
        <v>33</v>
      </c>
      <c r="AB5" s="101">
        <v>15</v>
      </c>
      <c r="AC5" s="102">
        <v>16</v>
      </c>
      <c r="AD5" s="101">
        <v>17</v>
      </c>
      <c r="AE5" s="102">
        <v>18</v>
      </c>
      <c r="AF5" s="101">
        <v>19</v>
      </c>
      <c r="AG5" s="101">
        <v>20</v>
      </c>
      <c r="AH5" s="101">
        <v>28</v>
      </c>
      <c r="AI5" s="101">
        <v>29</v>
      </c>
      <c r="AJ5" s="101">
        <v>30</v>
      </c>
      <c r="AK5" s="101">
        <v>31</v>
      </c>
      <c r="AL5" s="102">
        <v>32</v>
      </c>
      <c r="AM5" s="102">
        <v>21</v>
      </c>
      <c r="AN5" s="101">
        <v>25</v>
      </c>
      <c r="AO5" s="101">
        <v>27</v>
      </c>
      <c r="AP5" s="101">
        <v>28</v>
      </c>
      <c r="AQ5" s="101">
        <v>29</v>
      </c>
      <c r="AR5" s="101">
        <v>30</v>
      </c>
      <c r="AS5" s="101">
        <v>31</v>
      </c>
      <c r="AT5" s="101">
        <v>32</v>
      </c>
      <c r="AU5" s="102">
        <v>33</v>
      </c>
      <c r="AV5" s="102">
        <v>34</v>
      </c>
      <c r="AW5" s="102">
        <v>35</v>
      </c>
      <c r="AX5" s="102">
        <v>36</v>
      </c>
      <c r="AY5" s="102">
        <v>37</v>
      </c>
      <c r="AZ5" s="102">
        <v>38</v>
      </c>
      <c r="BA5" s="103"/>
      <c r="BB5" s="103"/>
      <c r="BC5" s="103"/>
      <c r="BD5" s="103"/>
      <c r="BE5" s="103"/>
      <c r="BF5" s="103"/>
      <c r="BG5" s="103"/>
      <c r="BH5" s="103"/>
      <c r="BI5" s="103"/>
      <c r="BJ5" s="103"/>
      <c r="BK5" s="103"/>
      <c r="BL5" s="103"/>
      <c r="BM5" s="103"/>
      <c r="BN5" s="103"/>
      <c r="BO5" s="103"/>
      <c r="BP5" s="103"/>
      <c r="BQ5" s="103"/>
      <c r="BR5" s="103"/>
      <c r="BS5" s="103"/>
      <c r="BT5" s="103"/>
      <c r="BU5" s="103"/>
      <c r="BV5" s="103"/>
      <c r="BW5" s="103"/>
      <c r="BX5" s="103"/>
      <c r="BY5" s="103"/>
      <c r="BZ5" s="103"/>
      <c r="CA5" s="103"/>
      <c r="CB5" s="103"/>
      <c r="CC5" s="103"/>
      <c r="CD5" s="103"/>
      <c r="CE5" s="103"/>
      <c r="CF5" s="103"/>
      <c r="CG5" s="103"/>
      <c r="CH5" s="103"/>
      <c r="CI5" s="103"/>
      <c r="CJ5" s="103"/>
      <c r="CK5" s="103"/>
      <c r="CL5" s="103"/>
      <c r="CM5" s="103"/>
      <c r="CN5" s="103"/>
      <c r="CO5" s="103"/>
      <c r="CP5" s="103"/>
      <c r="CQ5" s="103"/>
      <c r="CR5" s="103"/>
      <c r="CS5" s="103"/>
      <c r="CT5" s="103"/>
      <c r="CU5" s="103"/>
      <c r="CV5" s="103"/>
      <c r="CW5" s="103"/>
      <c r="CX5" s="103"/>
      <c r="CY5" s="103"/>
      <c r="CZ5" s="103"/>
      <c r="DA5" s="103"/>
      <c r="DB5" s="103"/>
      <c r="DC5" s="103"/>
      <c r="DD5" s="103"/>
      <c r="DE5" s="103"/>
      <c r="DF5" s="103"/>
      <c r="DG5" s="103"/>
      <c r="DH5" s="103"/>
      <c r="DI5" s="103"/>
      <c r="DJ5" s="103"/>
      <c r="DK5" s="103"/>
      <c r="DL5" s="103"/>
      <c r="DM5" s="103"/>
      <c r="DN5" s="103"/>
      <c r="DO5" s="103"/>
      <c r="DP5" s="103"/>
      <c r="DQ5" s="103"/>
      <c r="DR5" s="103"/>
      <c r="DS5" s="103"/>
      <c r="DT5" s="103"/>
      <c r="DU5" s="103"/>
      <c r="DV5" s="103"/>
      <c r="DW5" s="103"/>
      <c r="DX5" s="103"/>
      <c r="DY5" s="103"/>
      <c r="DZ5" s="103"/>
      <c r="EA5" s="103"/>
      <c r="EB5" s="103"/>
      <c r="EC5" s="103"/>
      <c r="ED5" s="103"/>
      <c r="EE5" s="103"/>
      <c r="EF5" s="103"/>
      <c r="EG5" s="103"/>
      <c r="EH5" s="103"/>
      <c r="EI5" s="103"/>
      <c r="EJ5" s="103"/>
      <c r="EK5" s="103"/>
      <c r="EL5" s="103"/>
      <c r="EM5" s="103"/>
      <c r="EN5" s="103"/>
      <c r="EO5" s="103"/>
      <c r="EP5" s="103"/>
      <c r="EQ5" s="103"/>
      <c r="ER5" s="103"/>
      <c r="ES5" s="103"/>
      <c r="ET5" s="103"/>
      <c r="EU5" s="103"/>
      <c r="EV5" s="103"/>
      <c r="EW5" s="103"/>
      <c r="EX5" s="103"/>
      <c r="EY5" s="103"/>
      <c r="EZ5" s="103"/>
      <c r="FA5" s="103"/>
      <c r="FB5" s="103"/>
      <c r="FC5" s="103"/>
      <c r="FD5" s="103"/>
      <c r="FE5" s="103"/>
      <c r="FF5" s="103"/>
      <c r="FG5" s="103"/>
      <c r="FH5" s="103"/>
      <c r="FI5" s="103"/>
      <c r="FJ5" s="103"/>
      <c r="FK5" s="103"/>
      <c r="FL5" s="103"/>
      <c r="FM5" s="103"/>
      <c r="FN5" s="103"/>
      <c r="FO5" s="103"/>
      <c r="FP5" s="103"/>
      <c r="FQ5" s="103"/>
      <c r="FR5" s="103"/>
      <c r="FS5" s="103"/>
      <c r="FT5" s="103"/>
      <c r="FU5" s="103"/>
      <c r="FV5" s="103"/>
      <c r="FW5" s="103"/>
      <c r="FX5" s="103"/>
      <c r="FY5" s="103"/>
      <c r="FZ5" s="103"/>
      <c r="GA5" s="103"/>
      <c r="GB5" s="103"/>
      <c r="GC5" s="103"/>
      <c r="GD5" s="103"/>
      <c r="GE5" s="103"/>
      <c r="GF5" s="103"/>
      <c r="GG5" s="103"/>
      <c r="GH5" s="103"/>
      <c r="GI5" s="103"/>
      <c r="GJ5" s="103"/>
      <c r="GK5" s="103"/>
      <c r="GL5" s="103"/>
      <c r="GM5" s="103"/>
      <c r="GN5" s="103"/>
      <c r="GO5" s="103"/>
      <c r="GP5" s="103"/>
      <c r="GQ5" s="103"/>
      <c r="GR5" s="103"/>
      <c r="GS5" s="103"/>
      <c r="GT5" s="103"/>
      <c r="GU5" s="103"/>
      <c r="GV5" s="103"/>
      <c r="GW5" s="103"/>
      <c r="GX5" s="103"/>
      <c r="GY5" s="103"/>
      <c r="GZ5" s="103"/>
      <c r="HA5" s="103"/>
      <c r="HB5" s="103"/>
      <c r="HC5" s="103"/>
      <c r="HD5" s="103"/>
      <c r="HE5" s="103"/>
      <c r="HF5" s="103"/>
      <c r="HG5" s="103"/>
      <c r="HH5" s="103"/>
      <c r="HI5" s="103"/>
      <c r="HJ5" s="103"/>
      <c r="HK5" s="103"/>
      <c r="HL5" s="103"/>
      <c r="HM5" s="103"/>
      <c r="HN5" s="103"/>
      <c r="HO5" s="103"/>
      <c r="HP5" s="103"/>
      <c r="HQ5" s="103"/>
      <c r="HR5" s="103"/>
      <c r="HS5" s="103"/>
      <c r="HT5" s="103"/>
      <c r="HU5" s="103"/>
      <c r="HV5" s="103"/>
      <c r="HW5" s="103"/>
      <c r="HX5" s="103"/>
      <c r="HY5" s="103"/>
      <c r="HZ5" s="103"/>
      <c r="IA5" s="103"/>
      <c r="IB5" s="103"/>
      <c r="IC5" s="103"/>
      <c r="ID5" s="103"/>
      <c r="IE5" s="103"/>
      <c r="IF5" s="103"/>
      <c r="IG5" s="103"/>
      <c r="IH5" s="103"/>
      <c r="II5" s="103"/>
      <c r="IJ5" s="103"/>
      <c r="IK5" s="103"/>
      <c r="IL5" s="103"/>
      <c r="IM5" s="103"/>
      <c r="IN5" s="103"/>
      <c r="IO5" s="103"/>
      <c r="IP5" s="103"/>
      <c r="IQ5" s="103"/>
      <c r="IR5" s="103"/>
      <c r="IS5" s="103"/>
      <c r="IT5" s="103"/>
      <c r="IU5" s="103"/>
      <c r="IV5" s="103"/>
      <c r="IW5" s="103"/>
      <c r="IX5" s="103"/>
      <c r="IY5" s="103"/>
      <c r="IZ5" s="103"/>
    </row>
    <row r="6" spans="1:260" ht="27.75" customHeight="1" x14ac:dyDescent="0.25">
      <c r="A6" s="105">
        <v>560264</v>
      </c>
      <c r="B6" s="106" t="s">
        <v>1003</v>
      </c>
      <c r="C6" s="107" t="s">
        <v>1004</v>
      </c>
      <c r="D6" s="108" t="s">
        <v>1004</v>
      </c>
      <c r="E6" s="107" t="s">
        <v>1004</v>
      </c>
      <c r="F6" s="108" t="s">
        <v>1004</v>
      </c>
      <c r="G6" s="108" t="s">
        <v>1004</v>
      </c>
      <c r="H6" s="108" t="s">
        <v>1004</v>
      </c>
      <c r="I6" s="108" t="s">
        <v>1004</v>
      </c>
      <c r="J6" s="108" t="s">
        <v>1004</v>
      </c>
      <c r="K6" s="108" t="s">
        <v>1004</v>
      </c>
      <c r="L6" s="108" t="s">
        <v>1004</v>
      </c>
      <c r="M6" s="108" t="s">
        <v>1004</v>
      </c>
      <c r="N6" s="108" t="s">
        <v>1004</v>
      </c>
      <c r="O6" s="108" t="s">
        <v>1004</v>
      </c>
      <c r="P6" s="108" t="s">
        <v>1004</v>
      </c>
      <c r="Q6" s="108" t="s">
        <v>1004</v>
      </c>
      <c r="R6" s="108" t="s">
        <v>1004</v>
      </c>
      <c r="S6" s="108" t="s">
        <v>1004</v>
      </c>
      <c r="T6" s="108" t="s">
        <v>1004</v>
      </c>
      <c r="U6" s="108" t="s">
        <v>1004</v>
      </c>
      <c r="V6" s="108" t="s">
        <v>1004</v>
      </c>
      <c r="W6" s="108" t="s">
        <v>1004</v>
      </c>
      <c r="X6" s="108" t="s">
        <v>1004</v>
      </c>
      <c r="Y6" s="108" t="s">
        <v>1004</v>
      </c>
      <c r="Z6" s="108" t="s">
        <v>1004</v>
      </c>
      <c r="AA6" s="108" t="s">
        <v>1004</v>
      </c>
      <c r="AB6" s="108"/>
      <c r="AC6" s="108"/>
      <c r="AD6" s="108"/>
      <c r="AE6" s="108"/>
      <c r="AF6" s="108"/>
      <c r="AG6" s="108"/>
      <c r="AH6" s="108"/>
      <c r="AI6" s="108"/>
      <c r="AJ6" s="108"/>
      <c r="AK6" s="108"/>
      <c r="AL6" s="108"/>
      <c r="AM6" s="109"/>
      <c r="AN6" s="110"/>
      <c r="AO6" s="110"/>
      <c r="AP6" s="110"/>
      <c r="AQ6" s="110"/>
      <c r="AR6" s="110"/>
      <c r="AS6" s="110"/>
      <c r="AT6" s="110"/>
      <c r="AU6" s="110"/>
      <c r="AV6" s="111"/>
      <c r="AW6" s="111"/>
      <c r="AX6" s="111"/>
      <c r="AY6" s="111"/>
      <c r="AZ6" s="111"/>
    </row>
    <row r="7" spans="1:260" ht="27.75" customHeight="1" x14ac:dyDescent="0.25">
      <c r="A7" s="112">
        <v>560259</v>
      </c>
      <c r="B7" s="106" t="s">
        <v>1005</v>
      </c>
      <c r="C7" s="107" t="s">
        <v>1004</v>
      </c>
      <c r="D7" s="108" t="s">
        <v>1004</v>
      </c>
      <c r="E7" s="107" t="s">
        <v>1004</v>
      </c>
      <c r="F7" s="108" t="s">
        <v>1004</v>
      </c>
      <c r="G7" s="108" t="s">
        <v>1004</v>
      </c>
      <c r="H7" s="108" t="s">
        <v>1004</v>
      </c>
      <c r="I7" s="108" t="s">
        <v>1004</v>
      </c>
      <c r="J7" s="108" t="s">
        <v>1004</v>
      </c>
      <c r="K7" s="108" t="s">
        <v>1004</v>
      </c>
      <c r="L7" s="108" t="s">
        <v>1004</v>
      </c>
      <c r="M7" s="108" t="s">
        <v>1004</v>
      </c>
      <c r="N7" s="108" t="s">
        <v>1004</v>
      </c>
      <c r="O7" s="108" t="s">
        <v>1004</v>
      </c>
      <c r="P7" s="108" t="s">
        <v>1004</v>
      </c>
      <c r="Q7" s="108" t="s">
        <v>1004</v>
      </c>
      <c r="R7" s="108" t="s">
        <v>1004</v>
      </c>
      <c r="S7" s="108" t="s">
        <v>1004</v>
      </c>
      <c r="T7" s="108" t="s">
        <v>1004</v>
      </c>
      <c r="U7" s="108" t="s">
        <v>1004</v>
      </c>
      <c r="V7" s="108" t="s">
        <v>1004</v>
      </c>
      <c r="W7" s="108" t="s">
        <v>1004</v>
      </c>
      <c r="X7" s="108" t="s">
        <v>1004</v>
      </c>
      <c r="Y7" s="108" t="s">
        <v>1004</v>
      </c>
      <c r="Z7" s="108" t="s">
        <v>1004</v>
      </c>
      <c r="AA7" s="108" t="s">
        <v>1004</v>
      </c>
      <c r="AB7" s="108"/>
      <c r="AC7" s="108"/>
      <c r="AD7" s="108"/>
      <c r="AE7" s="108"/>
      <c r="AF7" s="108"/>
      <c r="AG7" s="108"/>
      <c r="AH7" s="108"/>
      <c r="AI7" s="108"/>
      <c r="AJ7" s="108"/>
      <c r="AK7" s="108"/>
      <c r="AL7" s="108"/>
      <c r="AM7" s="109"/>
      <c r="AN7" s="110"/>
      <c r="AO7" s="110"/>
      <c r="AP7" s="110"/>
      <c r="AQ7" s="110"/>
      <c r="AR7" s="110"/>
      <c r="AS7" s="110"/>
      <c r="AT7" s="110"/>
      <c r="AU7" s="110"/>
      <c r="AV7" s="111"/>
      <c r="AW7" s="111"/>
      <c r="AX7" s="111"/>
      <c r="AY7" s="111"/>
      <c r="AZ7" s="111"/>
    </row>
    <row r="8" spans="1:260" ht="27.75" customHeight="1" x14ac:dyDescent="0.25">
      <c r="A8" s="112">
        <v>560266</v>
      </c>
      <c r="B8" s="106" t="s">
        <v>1006</v>
      </c>
      <c r="C8" s="110"/>
      <c r="D8" s="113"/>
      <c r="E8" s="110"/>
      <c r="F8" s="109"/>
      <c r="G8" s="114"/>
      <c r="H8" s="109"/>
      <c r="I8" s="109"/>
      <c r="J8" s="109"/>
      <c r="K8" s="110"/>
      <c r="L8" s="109"/>
      <c r="M8" s="110"/>
      <c r="N8" s="113"/>
      <c r="O8" s="115"/>
      <c r="P8" s="111"/>
      <c r="Q8" s="111"/>
      <c r="R8" s="111"/>
      <c r="S8" s="111"/>
      <c r="T8" s="111"/>
      <c r="U8" s="111"/>
      <c r="V8" s="111"/>
      <c r="W8" s="111"/>
      <c r="X8" s="111"/>
      <c r="Y8" s="111"/>
      <c r="Z8" s="111"/>
      <c r="AA8" s="111"/>
      <c r="AB8" s="110"/>
      <c r="AC8" s="113"/>
      <c r="AD8" s="110"/>
      <c r="AE8" s="109"/>
      <c r="AF8" s="114"/>
      <c r="AG8" s="114"/>
      <c r="AH8" s="114"/>
      <c r="AI8" s="114"/>
      <c r="AJ8" s="114"/>
      <c r="AK8" s="114"/>
      <c r="AL8" s="109"/>
      <c r="AM8" s="109"/>
      <c r="AN8" s="110"/>
      <c r="AO8" s="110"/>
      <c r="AP8" s="110"/>
      <c r="AQ8" s="110"/>
      <c r="AR8" s="110"/>
      <c r="AS8" s="110"/>
      <c r="AT8" s="110"/>
      <c r="AU8" s="110"/>
      <c r="AV8" s="116" t="s">
        <v>1004</v>
      </c>
      <c r="AW8" s="116" t="s">
        <v>1004</v>
      </c>
      <c r="AX8" s="116" t="s">
        <v>1004</v>
      </c>
      <c r="AY8" s="116" t="s">
        <v>1004</v>
      </c>
      <c r="AZ8" s="116" t="s">
        <v>1004</v>
      </c>
    </row>
    <row r="9" spans="1:260" ht="27.75" customHeight="1" x14ac:dyDescent="0.25">
      <c r="A9" s="112">
        <v>560014</v>
      </c>
      <c r="B9" s="106" t="s">
        <v>1007</v>
      </c>
      <c r="C9" s="107" t="s">
        <v>1004</v>
      </c>
      <c r="D9" s="108" t="s">
        <v>1004</v>
      </c>
      <c r="E9" s="107" t="s">
        <v>1004</v>
      </c>
      <c r="F9" s="108" t="s">
        <v>1004</v>
      </c>
      <c r="G9" s="108" t="s">
        <v>1004</v>
      </c>
      <c r="H9" s="108" t="s">
        <v>1004</v>
      </c>
      <c r="I9" s="108" t="s">
        <v>1004</v>
      </c>
      <c r="J9" s="108" t="s">
        <v>1004</v>
      </c>
      <c r="K9" s="108" t="s">
        <v>1004</v>
      </c>
      <c r="L9" s="108" t="s">
        <v>1004</v>
      </c>
      <c r="M9" s="108" t="s">
        <v>1004</v>
      </c>
      <c r="N9" s="108" t="s">
        <v>1004</v>
      </c>
      <c r="O9" s="108" t="s">
        <v>1004</v>
      </c>
      <c r="P9" s="108" t="s">
        <v>1004</v>
      </c>
      <c r="Q9" s="108" t="s">
        <v>1004</v>
      </c>
      <c r="R9" s="108" t="s">
        <v>1004</v>
      </c>
      <c r="S9" s="108" t="s">
        <v>1004</v>
      </c>
      <c r="T9" s="108" t="s">
        <v>1004</v>
      </c>
      <c r="U9" s="108" t="s">
        <v>1004</v>
      </c>
      <c r="V9" s="108" t="s">
        <v>1004</v>
      </c>
      <c r="W9" s="108" t="s">
        <v>1004</v>
      </c>
      <c r="X9" s="108" t="s">
        <v>1004</v>
      </c>
      <c r="Y9" s="108" t="s">
        <v>1004</v>
      </c>
      <c r="Z9" s="108" t="s">
        <v>1004</v>
      </c>
      <c r="AA9" s="108" t="s">
        <v>1004</v>
      </c>
      <c r="AB9" s="108" t="s">
        <v>1004</v>
      </c>
      <c r="AC9" s="108" t="s">
        <v>1004</v>
      </c>
      <c r="AD9" s="108" t="s">
        <v>1004</v>
      </c>
      <c r="AE9" s="108" t="s">
        <v>1004</v>
      </c>
      <c r="AF9" s="108" t="s">
        <v>1004</v>
      </c>
      <c r="AG9" s="108" t="s">
        <v>1004</v>
      </c>
      <c r="AH9" s="108" t="s">
        <v>1004</v>
      </c>
      <c r="AI9" s="108" t="s">
        <v>1004</v>
      </c>
      <c r="AJ9" s="108" t="s">
        <v>1004</v>
      </c>
      <c r="AK9" s="108" t="s">
        <v>1004</v>
      </c>
      <c r="AL9" s="108" t="s">
        <v>1004</v>
      </c>
      <c r="AM9" s="109" t="s">
        <v>1004</v>
      </c>
      <c r="AN9" s="110" t="s">
        <v>1004</v>
      </c>
      <c r="AO9" s="110" t="s">
        <v>1004</v>
      </c>
      <c r="AP9" s="110" t="s">
        <v>1004</v>
      </c>
      <c r="AQ9" s="110" t="s">
        <v>1004</v>
      </c>
      <c r="AR9" s="110" t="s">
        <v>1004</v>
      </c>
      <c r="AS9" s="110" t="s">
        <v>1004</v>
      </c>
      <c r="AT9" s="110" t="s">
        <v>1004</v>
      </c>
      <c r="AU9" s="110" t="s">
        <v>1004</v>
      </c>
      <c r="AV9" s="116" t="s">
        <v>1004</v>
      </c>
      <c r="AW9" s="116" t="s">
        <v>1004</v>
      </c>
      <c r="AX9" s="116" t="s">
        <v>1004</v>
      </c>
      <c r="AY9" s="116" t="s">
        <v>1004</v>
      </c>
      <c r="AZ9" s="116" t="s">
        <v>1004</v>
      </c>
    </row>
    <row r="10" spans="1:260" ht="27.75" customHeight="1" x14ac:dyDescent="0.25">
      <c r="A10" s="112">
        <v>560267</v>
      </c>
      <c r="B10" s="106" t="s">
        <v>1008</v>
      </c>
      <c r="C10" s="107" t="s">
        <v>1004</v>
      </c>
      <c r="D10" s="108" t="s">
        <v>1004</v>
      </c>
      <c r="E10" s="107" t="s">
        <v>1004</v>
      </c>
      <c r="F10" s="108" t="s">
        <v>1004</v>
      </c>
      <c r="G10" s="108" t="s">
        <v>1004</v>
      </c>
      <c r="H10" s="108" t="s">
        <v>1004</v>
      </c>
      <c r="I10" s="108" t="s">
        <v>1004</v>
      </c>
      <c r="J10" s="108" t="s">
        <v>1004</v>
      </c>
      <c r="K10" s="108" t="s">
        <v>1004</v>
      </c>
      <c r="L10" s="108" t="s">
        <v>1004</v>
      </c>
      <c r="M10" s="108" t="s">
        <v>1004</v>
      </c>
      <c r="N10" s="108" t="s">
        <v>1004</v>
      </c>
      <c r="O10" s="108" t="s">
        <v>1004</v>
      </c>
      <c r="P10" s="108" t="s">
        <v>1004</v>
      </c>
      <c r="Q10" s="108" t="s">
        <v>1004</v>
      </c>
      <c r="R10" s="108" t="s">
        <v>1004</v>
      </c>
      <c r="S10" s="108" t="s">
        <v>1004</v>
      </c>
      <c r="T10" s="108" t="s">
        <v>1004</v>
      </c>
      <c r="U10" s="108" t="s">
        <v>1004</v>
      </c>
      <c r="V10" s="108" t="s">
        <v>1004</v>
      </c>
      <c r="W10" s="108" t="s">
        <v>1004</v>
      </c>
      <c r="X10" s="108" t="s">
        <v>1004</v>
      </c>
      <c r="Y10" s="108" t="s">
        <v>1004</v>
      </c>
      <c r="Z10" s="108" t="s">
        <v>1004</v>
      </c>
      <c r="AA10" s="108" t="s">
        <v>1004</v>
      </c>
      <c r="AB10" s="108" t="s">
        <v>1004</v>
      </c>
      <c r="AC10" s="108" t="s">
        <v>1004</v>
      </c>
      <c r="AD10" s="108" t="s">
        <v>1004</v>
      </c>
      <c r="AE10" s="108" t="s">
        <v>1004</v>
      </c>
      <c r="AF10" s="108" t="s">
        <v>1004</v>
      </c>
      <c r="AG10" s="108" t="s">
        <v>1004</v>
      </c>
      <c r="AH10" s="108" t="s">
        <v>1004</v>
      </c>
      <c r="AI10" s="108" t="s">
        <v>1004</v>
      </c>
      <c r="AJ10" s="108" t="s">
        <v>1004</v>
      </c>
      <c r="AK10" s="108" t="s">
        <v>1004</v>
      </c>
      <c r="AL10" s="108" t="s">
        <v>1004</v>
      </c>
      <c r="AM10" s="109" t="s">
        <v>1004</v>
      </c>
      <c r="AN10" s="110" t="s">
        <v>1004</v>
      </c>
      <c r="AO10" s="110" t="s">
        <v>1004</v>
      </c>
      <c r="AP10" s="110" t="s">
        <v>1004</v>
      </c>
      <c r="AQ10" s="110" t="s">
        <v>1004</v>
      </c>
      <c r="AR10" s="110" t="s">
        <v>1004</v>
      </c>
      <c r="AS10" s="110" t="s">
        <v>1004</v>
      </c>
      <c r="AT10" s="110" t="s">
        <v>1004</v>
      </c>
      <c r="AU10" s="110" t="s">
        <v>1004</v>
      </c>
      <c r="AV10" s="111"/>
      <c r="AW10" s="111"/>
      <c r="AX10" s="111"/>
      <c r="AY10" s="111"/>
      <c r="AZ10" s="111"/>
    </row>
    <row r="11" spans="1:260" ht="27.75" customHeight="1" x14ac:dyDescent="0.25">
      <c r="A11" s="112">
        <v>560268</v>
      </c>
      <c r="B11" s="106" t="s">
        <v>1009</v>
      </c>
      <c r="C11" s="107" t="s">
        <v>1004</v>
      </c>
      <c r="D11" s="108" t="s">
        <v>1004</v>
      </c>
      <c r="E11" s="107" t="s">
        <v>1004</v>
      </c>
      <c r="F11" s="108" t="s">
        <v>1004</v>
      </c>
      <c r="G11" s="108" t="s">
        <v>1004</v>
      </c>
      <c r="H11" s="108" t="s">
        <v>1004</v>
      </c>
      <c r="I11" s="108" t="s">
        <v>1004</v>
      </c>
      <c r="J11" s="108" t="s">
        <v>1004</v>
      </c>
      <c r="K11" s="108" t="s">
        <v>1004</v>
      </c>
      <c r="L11" s="108" t="s">
        <v>1004</v>
      </c>
      <c r="M11" s="108" t="s">
        <v>1004</v>
      </c>
      <c r="N11" s="108" t="s">
        <v>1004</v>
      </c>
      <c r="O11" s="108" t="s">
        <v>1004</v>
      </c>
      <c r="P11" s="108" t="s">
        <v>1004</v>
      </c>
      <c r="Q11" s="108" t="s">
        <v>1004</v>
      </c>
      <c r="R11" s="108" t="s">
        <v>1004</v>
      </c>
      <c r="S11" s="108" t="s">
        <v>1004</v>
      </c>
      <c r="T11" s="108" t="s">
        <v>1004</v>
      </c>
      <c r="U11" s="108" t="s">
        <v>1004</v>
      </c>
      <c r="V11" s="108" t="s">
        <v>1004</v>
      </c>
      <c r="W11" s="108" t="s">
        <v>1004</v>
      </c>
      <c r="X11" s="108" t="s">
        <v>1004</v>
      </c>
      <c r="Y11" s="108" t="s">
        <v>1004</v>
      </c>
      <c r="Z11" s="108" t="s">
        <v>1004</v>
      </c>
      <c r="AA11" s="108" t="s">
        <v>1004</v>
      </c>
      <c r="AB11" s="108"/>
      <c r="AC11" s="108"/>
      <c r="AD11" s="108"/>
      <c r="AE11" s="108"/>
      <c r="AF11" s="108"/>
      <c r="AG11" s="108"/>
      <c r="AH11" s="108"/>
      <c r="AI11" s="108"/>
      <c r="AJ11" s="108"/>
      <c r="AK11" s="108"/>
      <c r="AL11" s="108"/>
      <c r="AM11" s="108"/>
      <c r="AN11" s="110"/>
      <c r="AO11" s="110"/>
      <c r="AP11" s="110"/>
      <c r="AQ11" s="110"/>
      <c r="AR11" s="110"/>
      <c r="AS11" s="110"/>
      <c r="AT11" s="110"/>
      <c r="AU11" s="110"/>
      <c r="AV11" s="111"/>
      <c r="AW11" s="111"/>
      <c r="AX11" s="111"/>
      <c r="AY11" s="111"/>
      <c r="AZ11" s="111"/>
    </row>
    <row r="12" spans="1:260" ht="27.75" customHeight="1" x14ac:dyDescent="0.25">
      <c r="A12" s="112">
        <v>560024</v>
      </c>
      <c r="B12" s="106" t="s">
        <v>1010</v>
      </c>
      <c r="C12" s="107"/>
      <c r="D12" s="108"/>
      <c r="E12" s="107"/>
      <c r="F12" s="108"/>
      <c r="G12" s="108"/>
      <c r="H12" s="108"/>
      <c r="I12" s="108"/>
      <c r="J12" s="108"/>
      <c r="K12" s="108"/>
      <c r="L12" s="108"/>
      <c r="M12" s="108"/>
      <c r="N12" s="108"/>
      <c r="O12" s="108"/>
      <c r="P12" s="108"/>
      <c r="Q12" s="108"/>
      <c r="R12" s="108"/>
      <c r="S12" s="108"/>
      <c r="T12" s="108"/>
      <c r="U12" s="108"/>
      <c r="V12" s="108"/>
      <c r="W12" s="108"/>
      <c r="X12" s="108"/>
      <c r="Y12" s="108"/>
      <c r="Z12" s="108"/>
      <c r="AA12" s="108"/>
      <c r="AB12" s="108" t="s">
        <v>1004</v>
      </c>
      <c r="AC12" s="108" t="s">
        <v>1004</v>
      </c>
      <c r="AD12" s="108" t="s">
        <v>1004</v>
      </c>
      <c r="AE12" s="108" t="s">
        <v>1004</v>
      </c>
      <c r="AF12" s="108" t="s">
        <v>1004</v>
      </c>
      <c r="AG12" s="108" t="s">
        <v>1004</v>
      </c>
      <c r="AH12" s="108" t="s">
        <v>1004</v>
      </c>
      <c r="AI12" s="108" t="s">
        <v>1004</v>
      </c>
      <c r="AJ12" s="108" t="s">
        <v>1004</v>
      </c>
      <c r="AK12" s="108" t="s">
        <v>1004</v>
      </c>
      <c r="AL12" s="108" t="s">
        <v>1004</v>
      </c>
      <c r="AM12" s="109"/>
      <c r="AN12" s="110"/>
      <c r="AO12" s="110"/>
      <c r="AP12" s="110"/>
      <c r="AQ12" s="110"/>
      <c r="AR12" s="110"/>
      <c r="AS12" s="110"/>
      <c r="AT12" s="110"/>
      <c r="AU12" s="110"/>
      <c r="AV12" s="111"/>
      <c r="AW12" s="111"/>
      <c r="AX12" s="111"/>
      <c r="AY12" s="111"/>
      <c r="AZ12" s="111"/>
    </row>
    <row r="13" spans="1:260" ht="27.75" customHeight="1" x14ac:dyDescent="0.25">
      <c r="A13" s="112">
        <v>560265</v>
      </c>
      <c r="B13" s="106" t="s">
        <v>1011</v>
      </c>
      <c r="C13" s="110"/>
      <c r="D13" s="113"/>
      <c r="E13" s="110"/>
      <c r="F13" s="109"/>
      <c r="G13" s="114"/>
      <c r="H13" s="109"/>
      <c r="I13" s="109"/>
      <c r="J13" s="109"/>
      <c r="K13" s="110"/>
      <c r="L13" s="109"/>
      <c r="M13" s="110"/>
      <c r="N13" s="113"/>
      <c r="O13" s="115"/>
      <c r="P13" s="111"/>
      <c r="Q13" s="111"/>
      <c r="R13" s="111"/>
      <c r="S13" s="111"/>
      <c r="T13" s="111"/>
      <c r="U13" s="111"/>
      <c r="V13" s="111"/>
      <c r="W13" s="111"/>
      <c r="X13" s="111"/>
      <c r="Y13" s="111"/>
      <c r="Z13" s="111"/>
      <c r="AA13" s="111"/>
      <c r="AB13" s="110"/>
      <c r="AC13" s="113"/>
      <c r="AD13" s="110"/>
      <c r="AE13" s="109"/>
      <c r="AF13" s="114"/>
      <c r="AG13" s="114"/>
      <c r="AH13" s="114"/>
      <c r="AI13" s="114"/>
      <c r="AJ13" s="114"/>
      <c r="AK13" s="114"/>
      <c r="AL13" s="109"/>
      <c r="AM13" s="109" t="s">
        <v>1004</v>
      </c>
      <c r="AN13" s="110" t="s">
        <v>1004</v>
      </c>
      <c r="AO13" s="110" t="s">
        <v>1004</v>
      </c>
      <c r="AP13" s="110" t="s">
        <v>1004</v>
      </c>
      <c r="AQ13" s="110" t="s">
        <v>1004</v>
      </c>
      <c r="AR13" s="110" t="s">
        <v>1004</v>
      </c>
      <c r="AS13" s="110" t="s">
        <v>1004</v>
      </c>
      <c r="AT13" s="110" t="s">
        <v>1004</v>
      </c>
      <c r="AU13" s="110" t="s">
        <v>1004</v>
      </c>
      <c r="AV13" s="111"/>
      <c r="AW13" s="111"/>
      <c r="AX13" s="111"/>
      <c r="AY13" s="111"/>
      <c r="AZ13" s="111"/>
    </row>
    <row r="14" spans="1:260" ht="27.75" customHeight="1" x14ac:dyDescent="0.25">
      <c r="A14" s="112">
        <v>560325</v>
      </c>
      <c r="B14" s="106" t="s">
        <v>1012</v>
      </c>
      <c r="C14" s="107" t="s">
        <v>1004</v>
      </c>
      <c r="D14" s="108" t="s">
        <v>1004</v>
      </c>
      <c r="E14" s="107" t="s">
        <v>1004</v>
      </c>
      <c r="F14" s="108" t="s">
        <v>1004</v>
      </c>
      <c r="G14" s="108" t="s">
        <v>1004</v>
      </c>
      <c r="H14" s="108" t="s">
        <v>1004</v>
      </c>
      <c r="I14" s="108" t="s">
        <v>1004</v>
      </c>
      <c r="J14" s="108" t="s">
        <v>1004</v>
      </c>
      <c r="K14" s="108" t="s">
        <v>1004</v>
      </c>
      <c r="L14" s="108" t="s">
        <v>1004</v>
      </c>
      <c r="M14" s="108" t="s">
        <v>1004</v>
      </c>
      <c r="N14" s="108" t="s">
        <v>1004</v>
      </c>
      <c r="O14" s="108" t="s">
        <v>1004</v>
      </c>
      <c r="P14" s="108" t="s">
        <v>1004</v>
      </c>
      <c r="Q14" s="108" t="s">
        <v>1004</v>
      </c>
      <c r="R14" s="108" t="s">
        <v>1004</v>
      </c>
      <c r="S14" s="108" t="s">
        <v>1004</v>
      </c>
      <c r="T14" s="108" t="s">
        <v>1004</v>
      </c>
      <c r="U14" s="108" t="s">
        <v>1004</v>
      </c>
      <c r="V14" s="108" t="s">
        <v>1004</v>
      </c>
      <c r="W14" s="108" t="s">
        <v>1004</v>
      </c>
      <c r="X14" s="108" t="s">
        <v>1004</v>
      </c>
      <c r="Y14" s="108" t="s">
        <v>1004</v>
      </c>
      <c r="Z14" s="108" t="s">
        <v>1004</v>
      </c>
      <c r="AA14" s="108" t="s">
        <v>1004</v>
      </c>
      <c r="AB14" s="108"/>
      <c r="AC14" s="108"/>
      <c r="AD14" s="108"/>
      <c r="AE14" s="108"/>
      <c r="AF14" s="108"/>
      <c r="AG14" s="108"/>
      <c r="AH14" s="108"/>
      <c r="AI14" s="108"/>
      <c r="AJ14" s="108"/>
      <c r="AK14" s="108"/>
      <c r="AL14" s="108"/>
      <c r="AM14" s="109"/>
      <c r="AN14" s="110"/>
      <c r="AO14" s="110"/>
      <c r="AP14" s="110"/>
      <c r="AQ14" s="110"/>
      <c r="AR14" s="110"/>
      <c r="AS14" s="110"/>
      <c r="AT14" s="110"/>
      <c r="AU14" s="110"/>
      <c r="AV14" s="116" t="s">
        <v>1004</v>
      </c>
      <c r="AW14" s="116" t="s">
        <v>1004</v>
      </c>
      <c r="AX14" s="116" t="s">
        <v>1004</v>
      </c>
      <c r="AY14" s="116" t="s">
        <v>1004</v>
      </c>
      <c r="AZ14" s="116" t="s">
        <v>1004</v>
      </c>
    </row>
    <row r="15" spans="1:260" ht="27.75" customHeight="1" x14ac:dyDescent="0.25">
      <c r="A15" s="112">
        <v>560033</v>
      </c>
      <c r="B15" s="106" t="s">
        <v>1013</v>
      </c>
      <c r="C15" s="110"/>
      <c r="D15" s="113"/>
      <c r="E15" s="110"/>
      <c r="F15" s="109"/>
      <c r="G15" s="114"/>
      <c r="H15" s="109"/>
      <c r="I15" s="109"/>
      <c r="J15" s="109"/>
      <c r="K15" s="110"/>
      <c r="L15" s="109"/>
      <c r="M15" s="110"/>
      <c r="N15" s="113"/>
      <c r="O15" s="115"/>
      <c r="P15" s="111"/>
      <c r="Q15" s="111"/>
      <c r="R15" s="111"/>
      <c r="S15" s="111"/>
      <c r="T15" s="111"/>
      <c r="U15" s="111"/>
      <c r="V15" s="111"/>
      <c r="W15" s="111"/>
      <c r="X15" s="111"/>
      <c r="Y15" s="111"/>
      <c r="Z15" s="111"/>
      <c r="AA15" s="111"/>
      <c r="AB15" s="110"/>
      <c r="AC15" s="113"/>
      <c r="AD15" s="110"/>
      <c r="AE15" s="109"/>
      <c r="AF15" s="114"/>
      <c r="AG15" s="114"/>
      <c r="AH15" s="114"/>
      <c r="AI15" s="114"/>
      <c r="AJ15" s="114"/>
      <c r="AK15" s="114"/>
      <c r="AL15" s="109"/>
      <c r="AM15" s="109" t="s">
        <v>1004</v>
      </c>
      <c r="AN15" s="110" t="s">
        <v>1004</v>
      </c>
      <c r="AO15" s="110" t="s">
        <v>1004</v>
      </c>
      <c r="AP15" s="110" t="s">
        <v>1004</v>
      </c>
      <c r="AQ15" s="110" t="s">
        <v>1004</v>
      </c>
      <c r="AR15" s="110" t="s">
        <v>1004</v>
      </c>
      <c r="AS15" s="110" t="s">
        <v>1004</v>
      </c>
      <c r="AT15" s="110" t="s">
        <v>1004</v>
      </c>
      <c r="AU15" s="110" t="s">
        <v>1004</v>
      </c>
      <c r="AV15" s="111"/>
      <c r="AW15" s="111"/>
      <c r="AX15" s="111"/>
      <c r="AY15" s="111"/>
      <c r="AZ15" s="111"/>
    </row>
    <row r="16" spans="1:260" ht="27.75" customHeight="1" x14ac:dyDescent="0.25">
      <c r="A16" s="112">
        <v>560035</v>
      </c>
      <c r="B16" s="106" t="s">
        <v>1014</v>
      </c>
      <c r="C16" s="107"/>
      <c r="D16" s="108"/>
      <c r="E16" s="107"/>
      <c r="F16" s="108"/>
      <c r="G16" s="108"/>
      <c r="H16" s="108"/>
      <c r="I16" s="108"/>
      <c r="J16" s="108"/>
      <c r="K16" s="108"/>
      <c r="L16" s="108"/>
      <c r="M16" s="108"/>
      <c r="N16" s="108"/>
      <c r="O16" s="108"/>
      <c r="P16" s="108"/>
      <c r="Q16" s="108"/>
      <c r="R16" s="108"/>
      <c r="S16" s="108"/>
      <c r="T16" s="108"/>
      <c r="U16" s="108"/>
      <c r="V16" s="108"/>
      <c r="W16" s="108"/>
      <c r="X16" s="108"/>
      <c r="Y16" s="108"/>
      <c r="Z16" s="108"/>
      <c r="AA16" s="108"/>
      <c r="AB16" s="108" t="s">
        <v>1004</v>
      </c>
      <c r="AC16" s="108" t="s">
        <v>1004</v>
      </c>
      <c r="AD16" s="108" t="s">
        <v>1004</v>
      </c>
      <c r="AE16" s="108" t="s">
        <v>1004</v>
      </c>
      <c r="AF16" s="108" t="s">
        <v>1004</v>
      </c>
      <c r="AG16" s="108" t="s">
        <v>1004</v>
      </c>
      <c r="AH16" s="108" t="s">
        <v>1004</v>
      </c>
      <c r="AI16" s="108" t="s">
        <v>1004</v>
      </c>
      <c r="AJ16" s="108" t="s">
        <v>1004</v>
      </c>
      <c r="AK16" s="108" t="s">
        <v>1004</v>
      </c>
      <c r="AL16" s="108" t="s">
        <v>1004</v>
      </c>
      <c r="AM16" s="109"/>
      <c r="AN16" s="110"/>
      <c r="AO16" s="110"/>
      <c r="AP16" s="110"/>
      <c r="AQ16" s="110"/>
      <c r="AR16" s="110"/>
      <c r="AS16" s="110"/>
      <c r="AT16" s="110"/>
      <c r="AU16" s="110"/>
      <c r="AV16" s="111"/>
      <c r="AW16" s="111"/>
      <c r="AX16" s="111"/>
      <c r="AY16" s="111"/>
      <c r="AZ16" s="111"/>
    </row>
    <row r="17" spans="1:52" ht="27.75" customHeight="1" x14ac:dyDescent="0.25">
      <c r="A17" s="112">
        <v>560037</v>
      </c>
      <c r="B17" s="106" t="s">
        <v>1015</v>
      </c>
      <c r="C17" s="110"/>
      <c r="D17" s="113"/>
      <c r="E17" s="110"/>
      <c r="F17" s="109"/>
      <c r="G17" s="114"/>
      <c r="H17" s="109"/>
      <c r="I17" s="109"/>
      <c r="J17" s="109"/>
      <c r="K17" s="110"/>
      <c r="L17" s="109"/>
      <c r="M17" s="110"/>
      <c r="N17" s="113"/>
      <c r="O17" s="115"/>
      <c r="P17" s="111"/>
      <c r="Q17" s="111"/>
      <c r="R17" s="111"/>
      <c r="S17" s="111"/>
      <c r="T17" s="111"/>
      <c r="U17" s="111"/>
      <c r="V17" s="111"/>
      <c r="W17" s="111"/>
      <c r="X17" s="111"/>
      <c r="Y17" s="111"/>
      <c r="Z17" s="111"/>
      <c r="AA17" s="111"/>
      <c r="AB17" s="110"/>
      <c r="AC17" s="113"/>
      <c r="AD17" s="110"/>
      <c r="AE17" s="109"/>
      <c r="AF17" s="114"/>
      <c r="AG17" s="114"/>
      <c r="AH17" s="114"/>
      <c r="AI17" s="114"/>
      <c r="AJ17" s="114"/>
      <c r="AK17" s="114"/>
      <c r="AL17" s="109"/>
      <c r="AM17" s="109"/>
      <c r="AN17" s="110"/>
      <c r="AO17" s="110"/>
      <c r="AP17" s="110"/>
      <c r="AQ17" s="110"/>
      <c r="AR17" s="110"/>
      <c r="AS17" s="110"/>
      <c r="AT17" s="110"/>
      <c r="AU17" s="110"/>
      <c r="AV17" s="116" t="s">
        <v>1004</v>
      </c>
      <c r="AW17" s="116" t="s">
        <v>1004</v>
      </c>
      <c r="AX17" s="116" t="s">
        <v>1004</v>
      </c>
      <c r="AY17" s="116" t="s">
        <v>1004</v>
      </c>
      <c r="AZ17" s="116" t="s">
        <v>1004</v>
      </c>
    </row>
    <row r="18" spans="1:52" ht="27.75" customHeight="1" x14ac:dyDescent="0.25">
      <c r="A18" s="112">
        <v>560206</v>
      </c>
      <c r="B18" s="106" t="s">
        <v>1016</v>
      </c>
      <c r="C18" s="107" t="s">
        <v>1004</v>
      </c>
      <c r="D18" s="108" t="s">
        <v>1004</v>
      </c>
      <c r="E18" s="107" t="s">
        <v>1004</v>
      </c>
      <c r="F18" s="108" t="s">
        <v>1004</v>
      </c>
      <c r="G18" s="108" t="s">
        <v>1004</v>
      </c>
      <c r="H18" s="108" t="s">
        <v>1004</v>
      </c>
      <c r="I18" s="108" t="s">
        <v>1004</v>
      </c>
      <c r="J18" s="108" t="s">
        <v>1004</v>
      </c>
      <c r="K18" s="108" t="s">
        <v>1004</v>
      </c>
      <c r="L18" s="108" t="s">
        <v>1017</v>
      </c>
      <c r="M18" s="108" t="s">
        <v>1004</v>
      </c>
      <c r="N18" s="108" t="s">
        <v>1004</v>
      </c>
      <c r="O18" s="108" t="s">
        <v>1004</v>
      </c>
      <c r="P18" s="108" t="s">
        <v>1004</v>
      </c>
      <c r="Q18" s="108" t="s">
        <v>1004</v>
      </c>
      <c r="R18" s="108" t="s">
        <v>1004</v>
      </c>
      <c r="S18" s="108" t="s">
        <v>1004</v>
      </c>
      <c r="T18" s="108" t="s">
        <v>1004</v>
      </c>
      <c r="U18" s="108" t="s">
        <v>1004</v>
      </c>
      <c r="V18" s="108" t="s">
        <v>1004</v>
      </c>
      <c r="W18" s="108" t="s">
        <v>1004</v>
      </c>
      <c r="X18" s="108" t="s">
        <v>1004</v>
      </c>
      <c r="Y18" s="108" t="s">
        <v>1004</v>
      </c>
      <c r="Z18" s="108" t="s">
        <v>1004</v>
      </c>
      <c r="AA18" s="108" t="s">
        <v>1004</v>
      </c>
      <c r="AB18" s="108"/>
      <c r="AC18" s="108"/>
      <c r="AD18" s="108"/>
      <c r="AE18" s="108"/>
      <c r="AF18" s="108"/>
      <c r="AG18" s="108"/>
      <c r="AH18" s="108"/>
      <c r="AI18" s="108"/>
      <c r="AJ18" s="108"/>
      <c r="AK18" s="108"/>
      <c r="AL18" s="108"/>
      <c r="AM18" s="109" t="s">
        <v>1004</v>
      </c>
      <c r="AN18" s="110" t="s">
        <v>1004</v>
      </c>
      <c r="AO18" s="110" t="s">
        <v>1004</v>
      </c>
      <c r="AP18" s="110" t="s">
        <v>1004</v>
      </c>
      <c r="AQ18" s="110" t="s">
        <v>1004</v>
      </c>
      <c r="AR18" s="110" t="s">
        <v>1004</v>
      </c>
      <c r="AS18" s="110" t="s">
        <v>1004</v>
      </c>
      <c r="AT18" s="110" t="s">
        <v>1004</v>
      </c>
      <c r="AU18" s="110" t="s">
        <v>1004</v>
      </c>
      <c r="AV18" s="116" t="s">
        <v>1004</v>
      </c>
      <c r="AW18" s="116" t="s">
        <v>1004</v>
      </c>
      <c r="AX18" s="116" t="s">
        <v>1004</v>
      </c>
      <c r="AY18" s="116" t="s">
        <v>1004</v>
      </c>
      <c r="AZ18" s="116" t="s">
        <v>1004</v>
      </c>
    </row>
    <row r="19" spans="1:52" ht="27.75" customHeight="1" x14ac:dyDescent="0.25">
      <c r="A19" s="112">
        <v>560041</v>
      </c>
      <c r="B19" s="106" t="s">
        <v>1018</v>
      </c>
      <c r="C19" s="107"/>
      <c r="D19" s="108"/>
      <c r="E19" s="107"/>
      <c r="F19" s="108"/>
      <c r="G19" s="108"/>
      <c r="H19" s="108"/>
      <c r="I19" s="108"/>
      <c r="J19" s="108"/>
      <c r="K19" s="108"/>
      <c r="L19" s="108"/>
      <c r="M19" s="108"/>
      <c r="N19" s="108"/>
      <c r="O19" s="108"/>
      <c r="P19" s="108"/>
      <c r="Q19" s="108"/>
      <c r="R19" s="108"/>
      <c r="S19" s="108"/>
      <c r="T19" s="108"/>
      <c r="U19" s="108"/>
      <c r="V19" s="108"/>
      <c r="W19" s="108"/>
      <c r="X19" s="108"/>
      <c r="Y19" s="108"/>
      <c r="Z19" s="108"/>
      <c r="AA19" s="108"/>
      <c r="AB19" s="108" t="s">
        <v>1004</v>
      </c>
      <c r="AC19" s="108" t="s">
        <v>1004</v>
      </c>
      <c r="AD19" s="108" t="s">
        <v>1004</v>
      </c>
      <c r="AE19" s="108" t="s">
        <v>1004</v>
      </c>
      <c r="AF19" s="108" t="s">
        <v>1004</v>
      </c>
      <c r="AG19" s="108" t="s">
        <v>1004</v>
      </c>
      <c r="AH19" s="108" t="s">
        <v>1004</v>
      </c>
      <c r="AI19" s="108" t="s">
        <v>1004</v>
      </c>
      <c r="AJ19" s="108" t="s">
        <v>1004</v>
      </c>
      <c r="AK19" s="108" t="s">
        <v>1004</v>
      </c>
      <c r="AL19" s="108" t="s">
        <v>1004</v>
      </c>
      <c r="AM19" s="109"/>
      <c r="AN19" s="110"/>
      <c r="AO19" s="110"/>
      <c r="AP19" s="110"/>
      <c r="AQ19" s="110"/>
      <c r="AR19" s="110"/>
      <c r="AS19" s="110"/>
      <c r="AT19" s="110"/>
      <c r="AU19" s="110"/>
      <c r="AV19" s="111"/>
      <c r="AW19" s="111"/>
      <c r="AX19" s="111"/>
      <c r="AY19" s="111"/>
      <c r="AZ19" s="111"/>
    </row>
    <row r="20" spans="1:52" ht="27.75" customHeight="1" x14ac:dyDescent="0.25">
      <c r="A20" s="112">
        <v>560042</v>
      </c>
      <c r="B20" s="106" t="s">
        <v>1019</v>
      </c>
      <c r="C20" s="110"/>
      <c r="D20" s="113"/>
      <c r="E20" s="110"/>
      <c r="F20" s="109"/>
      <c r="G20" s="117"/>
      <c r="H20" s="118"/>
      <c r="I20" s="118"/>
      <c r="J20" s="118"/>
      <c r="K20" s="110"/>
      <c r="L20" s="109"/>
      <c r="M20" s="110"/>
      <c r="N20" s="113"/>
      <c r="O20" s="115"/>
      <c r="P20" s="111"/>
      <c r="Q20" s="111"/>
      <c r="R20" s="111"/>
      <c r="S20" s="111"/>
      <c r="T20" s="111"/>
      <c r="U20" s="111"/>
      <c r="V20" s="111"/>
      <c r="W20" s="111"/>
      <c r="X20" s="111"/>
      <c r="Y20" s="111"/>
      <c r="Z20" s="111"/>
      <c r="AA20" s="111"/>
      <c r="AB20" s="110"/>
      <c r="AC20" s="113"/>
      <c r="AD20" s="110"/>
      <c r="AE20" s="109"/>
      <c r="AF20" s="117"/>
      <c r="AG20" s="117"/>
      <c r="AH20" s="117"/>
      <c r="AI20" s="117"/>
      <c r="AJ20" s="117"/>
      <c r="AK20" s="117"/>
      <c r="AL20" s="118"/>
      <c r="AM20" s="109"/>
      <c r="AN20" s="110"/>
      <c r="AO20" s="110"/>
      <c r="AP20" s="110"/>
      <c r="AQ20" s="110"/>
      <c r="AR20" s="110"/>
      <c r="AS20" s="110"/>
      <c r="AT20" s="110"/>
      <c r="AU20" s="110"/>
      <c r="AV20" s="116" t="s">
        <v>1004</v>
      </c>
      <c r="AW20" s="116" t="s">
        <v>1004</v>
      </c>
      <c r="AX20" s="116" t="s">
        <v>1004</v>
      </c>
      <c r="AY20" s="116" t="s">
        <v>1004</v>
      </c>
      <c r="AZ20" s="116" t="s">
        <v>1004</v>
      </c>
    </row>
    <row r="21" spans="1:52" ht="27.75" customHeight="1" x14ac:dyDescent="0.25">
      <c r="A21" s="112">
        <v>560043</v>
      </c>
      <c r="B21" s="106" t="s">
        <v>1020</v>
      </c>
      <c r="C21" s="107" t="s">
        <v>1004</v>
      </c>
      <c r="D21" s="108" t="s">
        <v>1004</v>
      </c>
      <c r="E21" s="107" t="s">
        <v>1004</v>
      </c>
      <c r="F21" s="108" t="s">
        <v>1004</v>
      </c>
      <c r="G21" s="108" t="s">
        <v>1004</v>
      </c>
      <c r="H21" s="108" t="s">
        <v>1004</v>
      </c>
      <c r="I21" s="108" t="s">
        <v>1004</v>
      </c>
      <c r="J21" s="108" t="s">
        <v>1004</v>
      </c>
      <c r="K21" s="108" t="s">
        <v>1004</v>
      </c>
      <c r="L21" s="108" t="s">
        <v>1004</v>
      </c>
      <c r="M21" s="108" t="s">
        <v>1004</v>
      </c>
      <c r="N21" s="108" t="s">
        <v>1004</v>
      </c>
      <c r="O21" s="108" t="s">
        <v>1004</v>
      </c>
      <c r="P21" s="108" t="s">
        <v>1004</v>
      </c>
      <c r="Q21" s="108" t="s">
        <v>1004</v>
      </c>
      <c r="R21" s="108" t="s">
        <v>1004</v>
      </c>
      <c r="S21" s="108" t="s">
        <v>1004</v>
      </c>
      <c r="T21" s="108" t="s">
        <v>1004</v>
      </c>
      <c r="U21" s="108" t="s">
        <v>1004</v>
      </c>
      <c r="V21" s="108" t="s">
        <v>1004</v>
      </c>
      <c r="W21" s="108" t="s">
        <v>1004</v>
      </c>
      <c r="X21" s="108" t="s">
        <v>1004</v>
      </c>
      <c r="Y21" s="108" t="s">
        <v>1004</v>
      </c>
      <c r="Z21" s="108" t="s">
        <v>1004</v>
      </c>
      <c r="AA21" s="108" t="s">
        <v>1004</v>
      </c>
      <c r="AB21" s="108" t="s">
        <v>1004</v>
      </c>
      <c r="AC21" s="108" t="s">
        <v>1004</v>
      </c>
      <c r="AD21" s="108" t="s">
        <v>1004</v>
      </c>
      <c r="AE21" s="108" t="s">
        <v>1004</v>
      </c>
      <c r="AF21" s="108" t="s">
        <v>1004</v>
      </c>
      <c r="AG21" s="108" t="s">
        <v>1004</v>
      </c>
      <c r="AH21" s="108" t="s">
        <v>1004</v>
      </c>
      <c r="AI21" s="108" t="s">
        <v>1004</v>
      </c>
      <c r="AJ21" s="108" t="s">
        <v>1004</v>
      </c>
      <c r="AK21" s="108" t="s">
        <v>1004</v>
      </c>
      <c r="AL21" s="108" t="s">
        <v>1004</v>
      </c>
      <c r="AM21" s="109" t="s">
        <v>1004</v>
      </c>
      <c r="AN21" s="110" t="s">
        <v>1004</v>
      </c>
      <c r="AO21" s="110" t="s">
        <v>1004</v>
      </c>
      <c r="AP21" s="110" t="s">
        <v>1004</v>
      </c>
      <c r="AQ21" s="110" t="s">
        <v>1004</v>
      </c>
      <c r="AR21" s="110" t="s">
        <v>1004</v>
      </c>
      <c r="AS21" s="110" t="s">
        <v>1004</v>
      </c>
      <c r="AT21" s="110" t="s">
        <v>1004</v>
      </c>
      <c r="AU21" s="110" t="s">
        <v>1004</v>
      </c>
      <c r="AV21" s="116" t="s">
        <v>1004</v>
      </c>
      <c r="AW21" s="116" t="s">
        <v>1004</v>
      </c>
      <c r="AX21" s="116" t="s">
        <v>1004</v>
      </c>
      <c r="AY21" s="116" t="s">
        <v>1004</v>
      </c>
      <c r="AZ21" s="116" t="s">
        <v>1004</v>
      </c>
    </row>
    <row r="22" spans="1:52" ht="27.75" customHeight="1" x14ac:dyDescent="0.25">
      <c r="A22" s="112">
        <v>560214</v>
      </c>
      <c r="B22" s="106" t="s">
        <v>519</v>
      </c>
      <c r="C22" s="107" t="s">
        <v>1004</v>
      </c>
      <c r="D22" s="108" t="s">
        <v>1004</v>
      </c>
      <c r="E22" s="107" t="s">
        <v>1004</v>
      </c>
      <c r="F22" s="108" t="s">
        <v>1004</v>
      </c>
      <c r="G22" s="108" t="s">
        <v>1004</v>
      </c>
      <c r="H22" s="108" t="s">
        <v>1004</v>
      </c>
      <c r="I22" s="108" t="s">
        <v>1004</v>
      </c>
      <c r="J22" s="108" t="s">
        <v>1004</v>
      </c>
      <c r="K22" s="108" t="s">
        <v>1004</v>
      </c>
      <c r="L22" s="108" t="s">
        <v>1004</v>
      </c>
      <c r="M22" s="108" t="s">
        <v>1004</v>
      </c>
      <c r="N22" s="108" t="s">
        <v>1004</v>
      </c>
      <c r="O22" s="108" t="s">
        <v>1004</v>
      </c>
      <c r="P22" s="108" t="s">
        <v>1004</v>
      </c>
      <c r="Q22" s="108" t="s">
        <v>1004</v>
      </c>
      <c r="R22" s="108" t="s">
        <v>1004</v>
      </c>
      <c r="S22" s="108" t="s">
        <v>1004</v>
      </c>
      <c r="T22" s="108" t="s">
        <v>1004</v>
      </c>
      <c r="U22" s="108" t="s">
        <v>1004</v>
      </c>
      <c r="V22" s="108" t="s">
        <v>1004</v>
      </c>
      <c r="W22" s="108" t="s">
        <v>1004</v>
      </c>
      <c r="X22" s="108" t="s">
        <v>1004</v>
      </c>
      <c r="Y22" s="108" t="s">
        <v>1004</v>
      </c>
      <c r="Z22" s="108" t="s">
        <v>1004</v>
      </c>
      <c r="AA22" s="108" t="s">
        <v>1004</v>
      </c>
      <c r="AB22" s="108" t="s">
        <v>1004</v>
      </c>
      <c r="AC22" s="108" t="s">
        <v>1004</v>
      </c>
      <c r="AD22" s="108" t="s">
        <v>1004</v>
      </c>
      <c r="AE22" s="108" t="s">
        <v>1004</v>
      </c>
      <c r="AF22" s="108" t="s">
        <v>1004</v>
      </c>
      <c r="AG22" s="108" t="s">
        <v>1004</v>
      </c>
      <c r="AH22" s="108" t="s">
        <v>1004</v>
      </c>
      <c r="AI22" s="108" t="s">
        <v>1004</v>
      </c>
      <c r="AJ22" s="108" t="s">
        <v>1004</v>
      </c>
      <c r="AK22" s="108" t="s">
        <v>1004</v>
      </c>
      <c r="AL22" s="108" t="s">
        <v>1004</v>
      </c>
      <c r="AM22" s="109" t="s">
        <v>1004</v>
      </c>
      <c r="AN22" s="110" t="s">
        <v>1004</v>
      </c>
      <c r="AO22" s="110" t="s">
        <v>1004</v>
      </c>
      <c r="AP22" s="110" t="s">
        <v>1004</v>
      </c>
      <c r="AQ22" s="110" t="s">
        <v>1004</v>
      </c>
      <c r="AR22" s="110" t="s">
        <v>1004</v>
      </c>
      <c r="AS22" s="110" t="s">
        <v>1004</v>
      </c>
      <c r="AT22" s="110" t="s">
        <v>1004</v>
      </c>
      <c r="AU22" s="110" t="s">
        <v>1004</v>
      </c>
      <c r="AV22" s="116" t="s">
        <v>1004</v>
      </c>
      <c r="AW22" s="116" t="s">
        <v>1004</v>
      </c>
      <c r="AX22" s="116" t="s">
        <v>1004</v>
      </c>
      <c r="AY22" s="116" t="s">
        <v>1004</v>
      </c>
      <c r="AZ22" s="116" t="s">
        <v>1004</v>
      </c>
    </row>
    <row r="23" spans="1:52" ht="27.75" customHeight="1" x14ac:dyDescent="0.25">
      <c r="A23" s="112">
        <v>560275</v>
      </c>
      <c r="B23" s="106" t="s">
        <v>1021</v>
      </c>
      <c r="C23" s="107" t="s">
        <v>1004</v>
      </c>
      <c r="D23" s="108" t="s">
        <v>1004</v>
      </c>
      <c r="E23" s="107" t="s">
        <v>1004</v>
      </c>
      <c r="F23" s="108" t="s">
        <v>1004</v>
      </c>
      <c r="G23" s="108" t="s">
        <v>1004</v>
      </c>
      <c r="H23" s="108" t="s">
        <v>1004</v>
      </c>
      <c r="I23" s="108" t="s">
        <v>1004</v>
      </c>
      <c r="J23" s="108" t="s">
        <v>1004</v>
      </c>
      <c r="K23" s="108" t="s">
        <v>1004</v>
      </c>
      <c r="L23" s="108" t="s">
        <v>1004</v>
      </c>
      <c r="M23" s="108" t="s">
        <v>1004</v>
      </c>
      <c r="N23" s="108" t="s">
        <v>1004</v>
      </c>
      <c r="O23" s="108" t="s">
        <v>1004</v>
      </c>
      <c r="P23" s="108" t="s">
        <v>1004</v>
      </c>
      <c r="Q23" s="108" t="s">
        <v>1004</v>
      </c>
      <c r="R23" s="108" t="s">
        <v>1004</v>
      </c>
      <c r="S23" s="108" t="s">
        <v>1004</v>
      </c>
      <c r="T23" s="108" t="s">
        <v>1004</v>
      </c>
      <c r="U23" s="108" t="s">
        <v>1004</v>
      </c>
      <c r="V23" s="108" t="s">
        <v>1004</v>
      </c>
      <c r="W23" s="108" t="s">
        <v>1004</v>
      </c>
      <c r="X23" s="108" t="s">
        <v>1004</v>
      </c>
      <c r="Y23" s="108" t="s">
        <v>1004</v>
      </c>
      <c r="Z23" s="108" t="s">
        <v>1004</v>
      </c>
      <c r="AA23" s="108" t="s">
        <v>1004</v>
      </c>
      <c r="AB23" s="108" t="s">
        <v>1004</v>
      </c>
      <c r="AC23" s="108" t="s">
        <v>1004</v>
      </c>
      <c r="AD23" s="108" t="s">
        <v>1004</v>
      </c>
      <c r="AE23" s="108" t="s">
        <v>1004</v>
      </c>
      <c r="AF23" s="108" t="s">
        <v>1004</v>
      </c>
      <c r="AG23" s="108" t="s">
        <v>1004</v>
      </c>
      <c r="AH23" s="108" t="s">
        <v>1004</v>
      </c>
      <c r="AI23" s="108" t="s">
        <v>1004</v>
      </c>
      <c r="AJ23" s="108" t="s">
        <v>1004</v>
      </c>
      <c r="AK23" s="108" t="s">
        <v>1004</v>
      </c>
      <c r="AL23" s="108" t="s">
        <v>1004</v>
      </c>
      <c r="AM23" s="109" t="s">
        <v>1004</v>
      </c>
      <c r="AN23" s="110" t="s">
        <v>1004</v>
      </c>
      <c r="AO23" s="110" t="s">
        <v>1004</v>
      </c>
      <c r="AP23" s="110" t="s">
        <v>1004</v>
      </c>
      <c r="AQ23" s="110" t="s">
        <v>1004</v>
      </c>
      <c r="AR23" s="110" t="s">
        <v>1004</v>
      </c>
      <c r="AS23" s="110" t="s">
        <v>1004</v>
      </c>
      <c r="AT23" s="110" t="s">
        <v>1004</v>
      </c>
      <c r="AU23" s="110" t="s">
        <v>1004</v>
      </c>
      <c r="AV23" s="111"/>
      <c r="AW23" s="111"/>
      <c r="AX23" s="111"/>
      <c r="AY23" s="111"/>
      <c r="AZ23" s="111"/>
    </row>
    <row r="24" spans="1:52" ht="27.75" customHeight="1" x14ac:dyDescent="0.25">
      <c r="A24" s="112">
        <v>560048</v>
      </c>
      <c r="B24" s="106" t="s">
        <v>1022</v>
      </c>
      <c r="C24" s="110"/>
      <c r="D24" s="113"/>
      <c r="E24" s="110"/>
      <c r="F24" s="109"/>
      <c r="G24" s="114"/>
      <c r="H24" s="109"/>
      <c r="I24" s="109"/>
      <c r="J24" s="109"/>
      <c r="K24" s="110"/>
      <c r="L24" s="109"/>
      <c r="M24" s="110"/>
      <c r="N24" s="113"/>
      <c r="O24" s="115"/>
      <c r="P24" s="111"/>
      <c r="Q24" s="111"/>
      <c r="R24" s="111"/>
      <c r="S24" s="111"/>
      <c r="T24" s="111"/>
      <c r="U24" s="111"/>
      <c r="V24" s="111"/>
      <c r="W24" s="111"/>
      <c r="X24" s="111"/>
      <c r="Y24" s="111"/>
      <c r="Z24" s="111"/>
      <c r="AA24" s="111"/>
      <c r="AB24" s="110"/>
      <c r="AC24" s="113"/>
      <c r="AD24" s="110"/>
      <c r="AE24" s="109"/>
      <c r="AF24" s="114"/>
      <c r="AG24" s="114"/>
      <c r="AH24" s="114"/>
      <c r="AI24" s="114"/>
      <c r="AJ24" s="114"/>
      <c r="AK24" s="114"/>
      <c r="AL24" s="109"/>
      <c r="AM24" s="109"/>
      <c r="AN24" s="110"/>
      <c r="AO24" s="110"/>
      <c r="AP24" s="110"/>
      <c r="AQ24" s="110"/>
      <c r="AR24" s="110"/>
      <c r="AS24" s="110"/>
      <c r="AT24" s="110"/>
      <c r="AU24" s="110"/>
      <c r="AV24" s="116" t="s">
        <v>1004</v>
      </c>
      <c r="AW24" s="116" t="s">
        <v>1004</v>
      </c>
      <c r="AX24" s="116" t="s">
        <v>1004</v>
      </c>
      <c r="AY24" s="116" t="s">
        <v>1004</v>
      </c>
      <c r="AZ24" s="116" t="s">
        <v>1004</v>
      </c>
    </row>
    <row r="25" spans="1:52" ht="27.75" customHeight="1" x14ac:dyDescent="0.25">
      <c r="A25" s="112">
        <v>560269</v>
      </c>
      <c r="B25" s="106" t="s">
        <v>1023</v>
      </c>
      <c r="C25" s="107" t="s">
        <v>1004</v>
      </c>
      <c r="D25" s="108" t="s">
        <v>1004</v>
      </c>
      <c r="E25" s="107" t="s">
        <v>1004</v>
      </c>
      <c r="F25" s="108" t="s">
        <v>1004</v>
      </c>
      <c r="G25" s="108" t="s">
        <v>1004</v>
      </c>
      <c r="H25" s="108" t="s">
        <v>1004</v>
      </c>
      <c r="I25" s="108" t="s">
        <v>1004</v>
      </c>
      <c r="J25" s="108" t="s">
        <v>1004</v>
      </c>
      <c r="K25" s="108" t="s">
        <v>1004</v>
      </c>
      <c r="L25" s="108" t="s">
        <v>1004</v>
      </c>
      <c r="M25" s="108" t="s">
        <v>1004</v>
      </c>
      <c r="N25" s="108" t="s">
        <v>1004</v>
      </c>
      <c r="O25" s="108" t="s">
        <v>1004</v>
      </c>
      <c r="P25" s="108" t="s">
        <v>1004</v>
      </c>
      <c r="Q25" s="108" t="s">
        <v>1004</v>
      </c>
      <c r="R25" s="108" t="s">
        <v>1004</v>
      </c>
      <c r="S25" s="108" t="s">
        <v>1004</v>
      </c>
      <c r="T25" s="108" t="s">
        <v>1004</v>
      </c>
      <c r="U25" s="108" t="s">
        <v>1004</v>
      </c>
      <c r="V25" s="108" t="s">
        <v>1004</v>
      </c>
      <c r="W25" s="108" t="s">
        <v>1004</v>
      </c>
      <c r="X25" s="108" t="s">
        <v>1004</v>
      </c>
      <c r="Y25" s="108" t="s">
        <v>1004</v>
      </c>
      <c r="Z25" s="108" t="s">
        <v>1004</v>
      </c>
      <c r="AA25" s="108" t="s">
        <v>1004</v>
      </c>
      <c r="AB25" s="108" t="s">
        <v>1004</v>
      </c>
      <c r="AC25" s="108" t="s">
        <v>1004</v>
      </c>
      <c r="AD25" s="108" t="s">
        <v>1004</v>
      </c>
      <c r="AE25" s="108" t="s">
        <v>1004</v>
      </c>
      <c r="AF25" s="108" t="s">
        <v>1004</v>
      </c>
      <c r="AG25" s="108" t="s">
        <v>1004</v>
      </c>
      <c r="AH25" s="108" t="s">
        <v>1004</v>
      </c>
      <c r="AI25" s="108" t="s">
        <v>1004</v>
      </c>
      <c r="AJ25" s="108" t="s">
        <v>1004</v>
      </c>
      <c r="AK25" s="108" t="s">
        <v>1004</v>
      </c>
      <c r="AL25" s="108" t="s">
        <v>1004</v>
      </c>
      <c r="AM25" s="109" t="s">
        <v>1004</v>
      </c>
      <c r="AN25" s="110" t="s">
        <v>1004</v>
      </c>
      <c r="AO25" s="110" t="s">
        <v>1004</v>
      </c>
      <c r="AP25" s="110" t="s">
        <v>1004</v>
      </c>
      <c r="AQ25" s="110" t="s">
        <v>1004</v>
      </c>
      <c r="AR25" s="110" t="s">
        <v>1004</v>
      </c>
      <c r="AS25" s="110" t="s">
        <v>1004</v>
      </c>
      <c r="AT25" s="110" t="s">
        <v>1004</v>
      </c>
      <c r="AU25" s="110" t="s">
        <v>1004</v>
      </c>
      <c r="AV25" s="116" t="s">
        <v>1004</v>
      </c>
      <c r="AW25" s="116" t="s">
        <v>1004</v>
      </c>
      <c r="AX25" s="116" t="s">
        <v>1004</v>
      </c>
      <c r="AY25" s="116" t="s">
        <v>1004</v>
      </c>
      <c r="AZ25" s="116" t="s">
        <v>1004</v>
      </c>
    </row>
    <row r="26" spans="1:52" ht="27.75" customHeight="1" x14ac:dyDescent="0.25">
      <c r="A26" s="112">
        <v>560055</v>
      </c>
      <c r="B26" s="106" t="s">
        <v>1024</v>
      </c>
      <c r="C26" s="107" t="s">
        <v>1004</v>
      </c>
      <c r="D26" s="108" t="s">
        <v>1004</v>
      </c>
      <c r="E26" s="107" t="s">
        <v>1004</v>
      </c>
      <c r="F26" s="108" t="s">
        <v>1004</v>
      </c>
      <c r="G26" s="108" t="s">
        <v>1004</v>
      </c>
      <c r="H26" s="108" t="s">
        <v>1004</v>
      </c>
      <c r="I26" s="108" t="s">
        <v>1004</v>
      </c>
      <c r="J26" s="108" t="s">
        <v>1004</v>
      </c>
      <c r="K26" s="108" t="s">
        <v>1004</v>
      </c>
      <c r="L26" s="108" t="s">
        <v>1004</v>
      </c>
      <c r="M26" s="108" t="s">
        <v>1004</v>
      </c>
      <c r="N26" s="108" t="s">
        <v>1004</v>
      </c>
      <c r="O26" s="108" t="s">
        <v>1004</v>
      </c>
      <c r="P26" s="108" t="s">
        <v>1004</v>
      </c>
      <c r="Q26" s="108" t="s">
        <v>1004</v>
      </c>
      <c r="R26" s="108" t="s">
        <v>1004</v>
      </c>
      <c r="S26" s="108" t="s">
        <v>1004</v>
      </c>
      <c r="T26" s="108" t="s">
        <v>1004</v>
      </c>
      <c r="U26" s="108" t="s">
        <v>1004</v>
      </c>
      <c r="V26" s="108" t="s">
        <v>1004</v>
      </c>
      <c r="W26" s="108" t="s">
        <v>1004</v>
      </c>
      <c r="X26" s="108" t="s">
        <v>1004</v>
      </c>
      <c r="Y26" s="108" t="s">
        <v>1004</v>
      </c>
      <c r="Z26" s="108" t="s">
        <v>1004</v>
      </c>
      <c r="AA26" s="108" t="s">
        <v>1004</v>
      </c>
      <c r="AB26" s="108" t="s">
        <v>1004</v>
      </c>
      <c r="AC26" s="108" t="s">
        <v>1004</v>
      </c>
      <c r="AD26" s="108" t="s">
        <v>1004</v>
      </c>
      <c r="AE26" s="108" t="s">
        <v>1004</v>
      </c>
      <c r="AF26" s="108" t="s">
        <v>1004</v>
      </c>
      <c r="AG26" s="108" t="s">
        <v>1004</v>
      </c>
      <c r="AH26" s="108" t="s">
        <v>1004</v>
      </c>
      <c r="AI26" s="108" t="s">
        <v>1004</v>
      </c>
      <c r="AJ26" s="108" t="s">
        <v>1004</v>
      </c>
      <c r="AK26" s="108" t="s">
        <v>1004</v>
      </c>
      <c r="AL26" s="108" t="s">
        <v>1004</v>
      </c>
      <c r="AM26" s="109" t="s">
        <v>1004</v>
      </c>
      <c r="AN26" s="110" t="s">
        <v>1004</v>
      </c>
      <c r="AO26" s="110" t="s">
        <v>1004</v>
      </c>
      <c r="AP26" s="110" t="s">
        <v>1004</v>
      </c>
      <c r="AQ26" s="110" t="s">
        <v>1004</v>
      </c>
      <c r="AR26" s="110" t="s">
        <v>1004</v>
      </c>
      <c r="AS26" s="110" t="s">
        <v>1004</v>
      </c>
      <c r="AT26" s="110" t="s">
        <v>1004</v>
      </c>
      <c r="AU26" s="110" t="s">
        <v>1004</v>
      </c>
      <c r="AV26" s="116" t="s">
        <v>1004</v>
      </c>
      <c r="AW26" s="116" t="s">
        <v>1004</v>
      </c>
      <c r="AX26" s="116" t="s">
        <v>1004</v>
      </c>
      <c r="AY26" s="116" t="s">
        <v>1004</v>
      </c>
      <c r="AZ26" s="116" t="s">
        <v>1004</v>
      </c>
    </row>
    <row r="27" spans="1:52" ht="27.75" customHeight="1" x14ac:dyDescent="0.25">
      <c r="A27" s="112">
        <v>560056</v>
      </c>
      <c r="B27" s="106" t="s">
        <v>1025</v>
      </c>
      <c r="C27" s="107" t="s">
        <v>1004</v>
      </c>
      <c r="D27" s="108" t="s">
        <v>1004</v>
      </c>
      <c r="E27" s="107" t="s">
        <v>1004</v>
      </c>
      <c r="F27" s="108" t="s">
        <v>1004</v>
      </c>
      <c r="G27" s="108" t="s">
        <v>1004</v>
      </c>
      <c r="H27" s="108" t="s">
        <v>1004</v>
      </c>
      <c r="I27" s="108" t="s">
        <v>1004</v>
      </c>
      <c r="J27" s="108" t="s">
        <v>1004</v>
      </c>
      <c r="K27" s="108" t="s">
        <v>1004</v>
      </c>
      <c r="L27" s="108" t="s">
        <v>1004</v>
      </c>
      <c r="M27" s="108" t="s">
        <v>1004</v>
      </c>
      <c r="N27" s="108" t="s">
        <v>1004</v>
      </c>
      <c r="O27" s="108" t="s">
        <v>1004</v>
      </c>
      <c r="P27" s="108" t="s">
        <v>1004</v>
      </c>
      <c r="Q27" s="108" t="s">
        <v>1004</v>
      </c>
      <c r="R27" s="108" t="s">
        <v>1004</v>
      </c>
      <c r="S27" s="108" t="s">
        <v>1004</v>
      </c>
      <c r="T27" s="108" t="s">
        <v>1004</v>
      </c>
      <c r="U27" s="108" t="s">
        <v>1004</v>
      </c>
      <c r="V27" s="108" t="s">
        <v>1004</v>
      </c>
      <c r="W27" s="108" t="s">
        <v>1004</v>
      </c>
      <c r="X27" s="108" t="s">
        <v>1004</v>
      </c>
      <c r="Y27" s="108" t="s">
        <v>1004</v>
      </c>
      <c r="Z27" s="108" t="s">
        <v>1004</v>
      </c>
      <c r="AA27" s="108" t="s">
        <v>1004</v>
      </c>
      <c r="AB27" s="108" t="s">
        <v>1004</v>
      </c>
      <c r="AC27" s="108" t="s">
        <v>1004</v>
      </c>
      <c r="AD27" s="108" t="s">
        <v>1004</v>
      </c>
      <c r="AE27" s="108" t="s">
        <v>1004</v>
      </c>
      <c r="AF27" s="108" t="s">
        <v>1004</v>
      </c>
      <c r="AG27" s="108" t="s">
        <v>1004</v>
      </c>
      <c r="AH27" s="108" t="s">
        <v>1004</v>
      </c>
      <c r="AI27" s="108" t="s">
        <v>1004</v>
      </c>
      <c r="AJ27" s="108" t="s">
        <v>1004</v>
      </c>
      <c r="AK27" s="108" t="s">
        <v>1004</v>
      </c>
      <c r="AL27" s="108" t="s">
        <v>1004</v>
      </c>
      <c r="AM27" s="109" t="s">
        <v>1004</v>
      </c>
      <c r="AN27" s="110" t="s">
        <v>1004</v>
      </c>
      <c r="AO27" s="110" t="s">
        <v>1004</v>
      </c>
      <c r="AP27" s="110" t="s">
        <v>1004</v>
      </c>
      <c r="AQ27" s="110" t="s">
        <v>1004</v>
      </c>
      <c r="AR27" s="110" t="s">
        <v>1004</v>
      </c>
      <c r="AS27" s="110" t="s">
        <v>1004</v>
      </c>
      <c r="AT27" s="110" t="s">
        <v>1004</v>
      </c>
      <c r="AU27" s="110" t="s">
        <v>1004</v>
      </c>
      <c r="AV27" s="116" t="s">
        <v>1004</v>
      </c>
      <c r="AW27" s="116" t="s">
        <v>1004</v>
      </c>
      <c r="AX27" s="116" t="s">
        <v>1004</v>
      </c>
      <c r="AY27" s="116" t="s">
        <v>1004</v>
      </c>
      <c r="AZ27" s="116" t="s">
        <v>1004</v>
      </c>
    </row>
    <row r="28" spans="1:52" ht="27.75" customHeight="1" x14ac:dyDescent="0.25">
      <c r="A28" s="112">
        <v>560057</v>
      </c>
      <c r="B28" s="106" t="s">
        <v>1026</v>
      </c>
      <c r="C28" s="107" t="s">
        <v>1004</v>
      </c>
      <c r="D28" s="108" t="s">
        <v>1004</v>
      </c>
      <c r="E28" s="107" t="s">
        <v>1004</v>
      </c>
      <c r="F28" s="108" t="s">
        <v>1004</v>
      </c>
      <c r="G28" s="108" t="s">
        <v>1004</v>
      </c>
      <c r="H28" s="108" t="s">
        <v>1004</v>
      </c>
      <c r="I28" s="108" t="s">
        <v>1004</v>
      </c>
      <c r="J28" s="108" t="s">
        <v>1004</v>
      </c>
      <c r="K28" s="108" t="s">
        <v>1004</v>
      </c>
      <c r="L28" s="108" t="s">
        <v>1004</v>
      </c>
      <c r="M28" s="108" t="s">
        <v>1004</v>
      </c>
      <c r="N28" s="108" t="s">
        <v>1004</v>
      </c>
      <c r="O28" s="108" t="s">
        <v>1004</v>
      </c>
      <c r="P28" s="108" t="s">
        <v>1004</v>
      </c>
      <c r="Q28" s="108" t="s">
        <v>1004</v>
      </c>
      <c r="R28" s="108" t="s">
        <v>1004</v>
      </c>
      <c r="S28" s="108" t="s">
        <v>1004</v>
      </c>
      <c r="T28" s="108" t="s">
        <v>1004</v>
      </c>
      <c r="U28" s="108" t="s">
        <v>1004</v>
      </c>
      <c r="V28" s="108" t="s">
        <v>1004</v>
      </c>
      <c r="W28" s="108" t="s">
        <v>1004</v>
      </c>
      <c r="X28" s="108" t="s">
        <v>1004</v>
      </c>
      <c r="Y28" s="108" t="s">
        <v>1004</v>
      </c>
      <c r="Z28" s="108" t="s">
        <v>1004</v>
      </c>
      <c r="AA28" s="108" t="s">
        <v>1004</v>
      </c>
      <c r="AB28" s="108" t="s">
        <v>1004</v>
      </c>
      <c r="AC28" s="108" t="s">
        <v>1004</v>
      </c>
      <c r="AD28" s="108" t="s">
        <v>1004</v>
      </c>
      <c r="AE28" s="108" t="s">
        <v>1004</v>
      </c>
      <c r="AF28" s="108" t="s">
        <v>1004</v>
      </c>
      <c r="AG28" s="108" t="s">
        <v>1004</v>
      </c>
      <c r="AH28" s="108" t="s">
        <v>1004</v>
      </c>
      <c r="AI28" s="108" t="s">
        <v>1004</v>
      </c>
      <c r="AJ28" s="108" t="s">
        <v>1004</v>
      </c>
      <c r="AK28" s="108" t="s">
        <v>1004</v>
      </c>
      <c r="AL28" s="108" t="s">
        <v>1004</v>
      </c>
      <c r="AM28" s="109" t="s">
        <v>1004</v>
      </c>
      <c r="AN28" s="110" t="s">
        <v>1004</v>
      </c>
      <c r="AO28" s="110" t="s">
        <v>1004</v>
      </c>
      <c r="AP28" s="110" t="s">
        <v>1004</v>
      </c>
      <c r="AQ28" s="110" t="s">
        <v>1004</v>
      </c>
      <c r="AR28" s="110" t="s">
        <v>1004</v>
      </c>
      <c r="AS28" s="110" t="s">
        <v>1004</v>
      </c>
      <c r="AT28" s="110" t="s">
        <v>1004</v>
      </c>
      <c r="AU28" s="110" t="s">
        <v>1004</v>
      </c>
      <c r="AV28" s="116" t="s">
        <v>1004</v>
      </c>
      <c r="AW28" s="116" t="s">
        <v>1004</v>
      </c>
      <c r="AX28" s="116" t="s">
        <v>1004</v>
      </c>
      <c r="AY28" s="116" t="s">
        <v>1004</v>
      </c>
      <c r="AZ28" s="116" t="s">
        <v>1004</v>
      </c>
    </row>
    <row r="29" spans="1:52" ht="27.75" customHeight="1" x14ac:dyDescent="0.25">
      <c r="A29" s="112">
        <v>560270</v>
      </c>
      <c r="B29" s="106" t="s">
        <v>1027</v>
      </c>
      <c r="C29" s="107" t="s">
        <v>1004</v>
      </c>
      <c r="D29" s="108" t="s">
        <v>1004</v>
      </c>
      <c r="E29" s="107" t="s">
        <v>1004</v>
      </c>
      <c r="F29" s="108" t="s">
        <v>1004</v>
      </c>
      <c r="G29" s="108" t="s">
        <v>1004</v>
      </c>
      <c r="H29" s="108" t="s">
        <v>1004</v>
      </c>
      <c r="I29" s="108" t="s">
        <v>1004</v>
      </c>
      <c r="J29" s="108" t="s">
        <v>1004</v>
      </c>
      <c r="K29" s="108" t="s">
        <v>1004</v>
      </c>
      <c r="L29" s="108" t="s">
        <v>1004</v>
      </c>
      <c r="M29" s="108" t="s">
        <v>1004</v>
      </c>
      <c r="N29" s="108" t="s">
        <v>1004</v>
      </c>
      <c r="O29" s="108" t="s">
        <v>1004</v>
      </c>
      <c r="P29" s="108" t="s">
        <v>1004</v>
      </c>
      <c r="Q29" s="108" t="s">
        <v>1004</v>
      </c>
      <c r="R29" s="108" t="s">
        <v>1004</v>
      </c>
      <c r="S29" s="108" t="s">
        <v>1004</v>
      </c>
      <c r="T29" s="108" t="s">
        <v>1004</v>
      </c>
      <c r="U29" s="108" t="s">
        <v>1004</v>
      </c>
      <c r="V29" s="108" t="s">
        <v>1004</v>
      </c>
      <c r="W29" s="108" t="s">
        <v>1004</v>
      </c>
      <c r="X29" s="108" t="s">
        <v>1004</v>
      </c>
      <c r="Y29" s="108" t="s">
        <v>1004</v>
      </c>
      <c r="Z29" s="108" t="s">
        <v>1004</v>
      </c>
      <c r="AA29" s="108" t="s">
        <v>1004</v>
      </c>
      <c r="AB29" s="108" t="s">
        <v>1004</v>
      </c>
      <c r="AC29" s="108" t="s">
        <v>1004</v>
      </c>
      <c r="AD29" s="108" t="s">
        <v>1004</v>
      </c>
      <c r="AE29" s="108" t="s">
        <v>1004</v>
      </c>
      <c r="AF29" s="108" t="s">
        <v>1004</v>
      </c>
      <c r="AG29" s="108" t="s">
        <v>1004</v>
      </c>
      <c r="AH29" s="108" t="s">
        <v>1004</v>
      </c>
      <c r="AI29" s="108" t="s">
        <v>1004</v>
      </c>
      <c r="AJ29" s="108" t="s">
        <v>1004</v>
      </c>
      <c r="AK29" s="108" t="s">
        <v>1004</v>
      </c>
      <c r="AL29" s="108" t="s">
        <v>1004</v>
      </c>
      <c r="AM29" s="109" t="s">
        <v>1004</v>
      </c>
      <c r="AN29" s="110" t="s">
        <v>1004</v>
      </c>
      <c r="AO29" s="110" t="s">
        <v>1004</v>
      </c>
      <c r="AP29" s="110" t="s">
        <v>1004</v>
      </c>
      <c r="AQ29" s="110" t="s">
        <v>1004</v>
      </c>
      <c r="AR29" s="110" t="s">
        <v>1004</v>
      </c>
      <c r="AS29" s="110" t="s">
        <v>1004</v>
      </c>
      <c r="AT29" s="110" t="s">
        <v>1004</v>
      </c>
      <c r="AU29" s="110" t="s">
        <v>1004</v>
      </c>
      <c r="AV29" s="116" t="s">
        <v>1004</v>
      </c>
      <c r="AW29" s="116" t="s">
        <v>1004</v>
      </c>
      <c r="AX29" s="116" t="s">
        <v>1004</v>
      </c>
      <c r="AY29" s="116" t="s">
        <v>1004</v>
      </c>
      <c r="AZ29" s="116" t="s">
        <v>1004</v>
      </c>
    </row>
    <row r="30" spans="1:52" ht="27.75" customHeight="1" x14ac:dyDescent="0.25">
      <c r="A30" s="112">
        <v>560058</v>
      </c>
      <c r="B30" s="106" t="s">
        <v>1028</v>
      </c>
      <c r="C30" s="107" t="s">
        <v>1004</v>
      </c>
      <c r="D30" s="108" t="s">
        <v>1004</v>
      </c>
      <c r="E30" s="107" t="s">
        <v>1004</v>
      </c>
      <c r="F30" s="108" t="s">
        <v>1004</v>
      </c>
      <c r="G30" s="108" t="s">
        <v>1004</v>
      </c>
      <c r="H30" s="108" t="s">
        <v>1004</v>
      </c>
      <c r="I30" s="108" t="s">
        <v>1004</v>
      </c>
      <c r="J30" s="108" t="s">
        <v>1004</v>
      </c>
      <c r="K30" s="108" t="s">
        <v>1004</v>
      </c>
      <c r="L30" s="108" t="s">
        <v>1004</v>
      </c>
      <c r="M30" s="108" t="s">
        <v>1004</v>
      </c>
      <c r="N30" s="108" t="s">
        <v>1004</v>
      </c>
      <c r="O30" s="108" t="s">
        <v>1004</v>
      </c>
      <c r="P30" s="108" t="s">
        <v>1004</v>
      </c>
      <c r="Q30" s="108" t="s">
        <v>1004</v>
      </c>
      <c r="R30" s="108" t="s">
        <v>1004</v>
      </c>
      <c r="S30" s="108" t="s">
        <v>1004</v>
      </c>
      <c r="T30" s="108" t="s">
        <v>1004</v>
      </c>
      <c r="U30" s="108" t="s">
        <v>1004</v>
      </c>
      <c r="V30" s="108" t="s">
        <v>1004</v>
      </c>
      <c r="W30" s="108" t="s">
        <v>1004</v>
      </c>
      <c r="X30" s="108" t="s">
        <v>1004</v>
      </c>
      <c r="Y30" s="108" t="s">
        <v>1004</v>
      </c>
      <c r="Z30" s="108" t="s">
        <v>1004</v>
      </c>
      <c r="AA30" s="108" t="s">
        <v>1004</v>
      </c>
      <c r="AB30" s="108" t="s">
        <v>1004</v>
      </c>
      <c r="AC30" s="108" t="s">
        <v>1004</v>
      </c>
      <c r="AD30" s="108" t="s">
        <v>1004</v>
      </c>
      <c r="AE30" s="108" t="s">
        <v>1004</v>
      </c>
      <c r="AF30" s="108" t="s">
        <v>1004</v>
      </c>
      <c r="AG30" s="108" t="s">
        <v>1004</v>
      </c>
      <c r="AH30" s="108" t="s">
        <v>1004</v>
      </c>
      <c r="AI30" s="108" t="s">
        <v>1004</v>
      </c>
      <c r="AJ30" s="108" t="s">
        <v>1004</v>
      </c>
      <c r="AK30" s="108" t="s">
        <v>1004</v>
      </c>
      <c r="AL30" s="108" t="s">
        <v>1004</v>
      </c>
      <c r="AM30" s="109" t="s">
        <v>1004</v>
      </c>
      <c r="AN30" s="110" t="s">
        <v>1004</v>
      </c>
      <c r="AO30" s="110" t="s">
        <v>1004</v>
      </c>
      <c r="AP30" s="110" t="s">
        <v>1004</v>
      </c>
      <c r="AQ30" s="110" t="s">
        <v>1004</v>
      </c>
      <c r="AR30" s="110" t="s">
        <v>1004</v>
      </c>
      <c r="AS30" s="110" t="s">
        <v>1004</v>
      </c>
      <c r="AT30" s="110" t="s">
        <v>1004</v>
      </c>
      <c r="AU30" s="110" t="s">
        <v>1004</v>
      </c>
      <c r="AV30" s="116" t="s">
        <v>1004</v>
      </c>
      <c r="AW30" s="116" t="s">
        <v>1004</v>
      </c>
      <c r="AX30" s="116" t="s">
        <v>1004</v>
      </c>
      <c r="AY30" s="116" t="s">
        <v>1004</v>
      </c>
      <c r="AZ30" s="116" t="s">
        <v>1004</v>
      </c>
    </row>
    <row r="31" spans="1:52" ht="27.75" customHeight="1" x14ac:dyDescent="0.25">
      <c r="A31" s="112">
        <v>560059</v>
      </c>
      <c r="B31" s="106" t="s">
        <v>1029</v>
      </c>
      <c r="C31" s="107" t="s">
        <v>1004</v>
      </c>
      <c r="D31" s="108" t="s">
        <v>1004</v>
      </c>
      <c r="E31" s="107" t="s">
        <v>1004</v>
      </c>
      <c r="F31" s="108" t="s">
        <v>1004</v>
      </c>
      <c r="G31" s="108" t="s">
        <v>1004</v>
      </c>
      <c r="H31" s="108" t="s">
        <v>1004</v>
      </c>
      <c r="I31" s="108" t="s">
        <v>1004</v>
      </c>
      <c r="J31" s="108" t="s">
        <v>1004</v>
      </c>
      <c r="K31" s="108" t="s">
        <v>1004</v>
      </c>
      <c r="L31" s="108" t="s">
        <v>1004</v>
      </c>
      <c r="M31" s="108" t="s">
        <v>1004</v>
      </c>
      <c r="N31" s="108" t="s">
        <v>1004</v>
      </c>
      <c r="O31" s="108" t="s">
        <v>1004</v>
      </c>
      <c r="P31" s="108" t="s">
        <v>1004</v>
      </c>
      <c r="Q31" s="108" t="s">
        <v>1004</v>
      </c>
      <c r="R31" s="108" t="s">
        <v>1004</v>
      </c>
      <c r="S31" s="108" t="s">
        <v>1004</v>
      </c>
      <c r="T31" s="108" t="s">
        <v>1004</v>
      </c>
      <c r="U31" s="108" t="s">
        <v>1004</v>
      </c>
      <c r="V31" s="108" t="s">
        <v>1004</v>
      </c>
      <c r="W31" s="108" t="s">
        <v>1004</v>
      </c>
      <c r="X31" s="108" t="s">
        <v>1004</v>
      </c>
      <c r="Y31" s="108" t="s">
        <v>1004</v>
      </c>
      <c r="Z31" s="108" t="s">
        <v>1004</v>
      </c>
      <c r="AA31" s="108" t="s">
        <v>1004</v>
      </c>
      <c r="AB31" s="108" t="s">
        <v>1004</v>
      </c>
      <c r="AC31" s="108" t="s">
        <v>1004</v>
      </c>
      <c r="AD31" s="108" t="s">
        <v>1004</v>
      </c>
      <c r="AE31" s="108" t="s">
        <v>1004</v>
      </c>
      <c r="AF31" s="108" t="s">
        <v>1004</v>
      </c>
      <c r="AG31" s="108" t="s">
        <v>1004</v>
      </c>
      <c r="AH31" s="108" t="s">
        <v>1004</v>
      </c>
      <c r="AI31" s="108" t="s">
        <v>1004</v>
      </c>
      <c r="AJ31" s="108" t="s">
        <v>1004</v>
      </c>
      <c r="AK31" s="108" t="s">
        <v>1004</v>
      </c>
      <c r="AL31" s="108" t="s">
        <v>1004</v>
      </c>
      <c r="AM31" s="109" t="s">
        <v>1004</v>
      </c>
      <c r="AN31" s="110" t="s">
        <v>1004</v>
      </c>
      <c r="AO31" s="110" t="s">
        <v>1004</v>
      </c>
      <c r="AP31" s="110" t="s">
        <v>1004</v>
      </c>
      <c r="AQ31" s="110" t="s">
        <v>1004</v>
      </c>
      <c r="AR31" s="110" t="s">
        <v>1004</v>
      </c>
      <c r="AS31" s="110" t="s">
        <v>1004</v>
      </c>
      <c r="AT31" s="110" t="s">
        <v>1004</v>
      </c>
      <c r="AU31" s="110" t="s">
        <v>1004</v>
      </c>
      <c r="AV31" s="116" t="s">
        <v>1004</v>
      </c>
      <c r="AW31" s="116" t="s">
        <v>1004</v>
      </c>
      <c r="AX31" s="116" t="s">
        <v>1004</v>
      </c>
      <c r="AY31" s="116" t="s">
        <v>1004</v>
      </c>
      <c r="AZ31" s="116" t="s">
        <v>1004</v>
      </c>
    </row>
    <row r="32" spans="1:52" ht="27.75" customHeight="1" x14ac:dyDescent="0.25">
      <c r="A32" s="112">
        <v>560061</v>
      </c>
      <c r="B32" s="106" t="s">
        <v>1030</v>
      </c>
      <c r="C32" s="107" t="s">
        <v>1004</v>
      </c>
      <c r="D32" s="108" t="s">
        <v>1004</v>
      </c>
      <c r="E32" s="107" t="s">
        <v>1004</v>
      </c>
      <c r="F32" s="108" t="s">
        <v>1004</v>
      </c>
      <c r="G32" s="108" t="s">
        <v>1004</v>
      </c>
      <c r="H32" s="108" t="s">
        <v>1004</v>
      </c>
      <c r="I32" s="108" t="s">
        <v>1004</v>
      </c>
      <c r="J32" s="108" t="s">
        <v>1004</v>
      </c>
      <c r="K32" s="108" t="s">
        <v>1004</v>
      </c>
      <c r="L32" s="108" t="s">
        <v>1004</v>
      </c>
      <c r="M32" s="108" t="s">
        <v>1004</v>
      </c>
      <c r="N32" s="108" t="s">
        <v>1004</v>
      </c>
      <c r="O32" s="108" t="s">
        <v>1004</v>
      </c>
      <c r="P32" s="108" t="s">
        <v>1004</v>
      </c>
      <c r="Q32" s="108" t="s">
        <v>1004</v>
      </c>
      <c r="R32" s="108" t="s">
        <v>1004</v>
      </c>
      <c r="S32" s="108" t="s">
        <v>1004</v>
      </c>
      <c r="T32" s="108" t="s">
        <v>1004</v>
      </c>
      <c r="U32" s="108" t="s">
        <v>1004</v>
      </c>
      <c r="V32" s="108" t="s">
        <v>1004</v>
      </c>
      <c r="W32" s="108" t="s">
        <v>1004</v>
      </c>
      <c r="X32" s="108" t="s">
        <v>1004</v>
      </c>
      <c r="Y32" s="108" t="s">
        <v>1004</v>
      </c>
      <c r="Z32" s="108" t="s">
        <v>1004</v>
      </c>
      <c r="AA32" s="108" t="s">
        <v>1004</v>
      </c>
      <c r="AB32" s="108" t="s">
        <v>1004</v>
      </c>
      <c r="AC32" s="108" t="s">
        <v>1004</v>
      </c>
      <c r="AD32" s="108" t="s">
        <v>1004</v>
      </c>
      <c r="AE32" s="108" t="s">
        <v>1004</v>
      </c>
      <c r="AF32" s="108" t="s">
        <v>1004</v>
      </c>
      <c r="AG32" s="108" t="s">
        <v>1004</v>
      </c>
      <c r="AH32" s="108" t="s">
        <v>1004</v>
      </c>
      <c r="AI32" s="108" t="s">
        <v>1004</v>
      </c>
      <c r="AJ32" s="108" t="s">
        <v>1004</v>
      </c>
      <c r="AK32" s="108" t="s">
        <v>1004</v>
      </c>
      <c r="AL32" s="108" t="s">
        <v>1004</v>
      </c>
      <c r="AM32" s="109" t="s">
        <v>1004</v>
      </c>
      <c r="AN32" s="110" t="s">
        <v>1004</v>
      </c>
      <c r="AO32" s="110" t="s">
        <v>1004</v>
      </c>
      <c r="AP32" s="110" t="s">
        <v>1004</v>
      </c>
      <c r="AQ32" s="110" t="s">
        <v>1004</v>
      </c>
      <c r="AR32" s="110" t="s">
        <v>1004</v>
      </c>
      <c r="AS32" s="110" t="s">
        <v>1004</v>
      </c>
      <c r="AT32" s="110" t="s">
        <v>1004</v>
      </c>
      <c r="AU32" s="110" t="s">
        <v>1004</v>
      </c>
      <c r="AV32" s="116" t="s">
        <v>1004</v>
      </c>
      <c r="AW32" s="116" t="s">
        <v>1004</v>
      </c>
      <c r="AX32" s="116" t="s">
        <v>1004</v>
      </c>
      <c r="AY32" s="116" t="s">
        <v>1004</v>
      </c>
      <c r="AZ32" s="116" t="s">
        <v>1004</v>
      </c>
    </row>
    <row r="33" spans="1:52" ht="27.75" customHeight="1" x14ac:dyDescent="0.25">
      <c r="A33" s="112">
        <v>560338</v>
      </c>
      <c r="B33" s="106" t="s">
        <v>1031</v>
      </c>
      <c r="C33" s="107" t="s">
        <v>1004</v>
      </c>
      <c r="D33" s="108" t="s">
        <v>1004</v>
      </c>
      <c r="E33" s="107" t="s">
        <v>1004</v>
      </c>
      <c r="F33" s="108" t="s">
        <v>1004</v>
      </c>
      <c r="G33" s="108" t="s">
        <v>1004</v>
      </c>
      <c r="H33" s="108" t="s">
        <v>1004</v>
      </c>
      <c r="I33" s="108" t="s">
        <v>1004</v>
      </c>
      <c r="J33" s="108" t="s">
        <v>1004</v>
      </c>
      <c r="K33" s="108" t="s">
        <v>1004</v>
      </c>
      <c r="L33" s="108" t="s">
        <v>1004</v>
      </c>
      <c r="M33" s="108" t="s">
        <v>1004</v>
      </c>
      <c r="N33" s="108" t="s">
        <v>1004</v>
      </c>
      <c r="O33" s="108" t="s">
        <v>1004</v>
      </c>
      <c r="P33" s="108" t="s">
        <v>1004</v>
      </c>
      <c r="Q33" s="108" t="s">
        <v>1004</v>
      </c>
      <c r="R33" s="108" t="s">
        <v>1004</v>
      </c>
      <c r="S33" s="108" t="s">
        <v>1004</v>
      </c>
      <c r="T33" s="108" t="s">
        <v>1004</v>
      </c>
      <c r="U33" s="108" t="s">
        <v>1004</v>
      </c>
      <c r="V33" s="108" t="s">
        <v>1004</v>
      </c>
      <c r="W33" s="108" t="s">
        <v>1004</v>
      </c>
      <c r="X33" s="108" t="s">
        <v>1004</v>
      </c>
      <c r="Y33" s="108" t="s">
        <v>1004</v>
      </c>
      <c r="Z33" s="108" t="s">
        <v>1004</v>
      </c>
      <c r="AA33" s="108" t="s">
        <v>1004</v>
      </c>
      <c r="AB33" s="108" t="s">
        <v>1004</v>
      </c>
      <c r="AC33" s="108" t="s">
        <v>1004</v>
      </c>
      <c r="AD33" s="108" t="s">
        <v>1004</v>
      </c>
      <c r="AE33" s="108" t="s">
        <v>1004</v>
      </c>
      <c r="AF33" s="108" t="s">
        <v>1004</v>
      </c>
      <c r="AG33" s="108" t="s">
        <v>1004</v>
      </c>
      <c r="AH33" s="108" t="s">
        <v>1004</v>
      </c>
      <c r="AI33" s="108" t="s">
        <v>1004</v>
      </c>
      <c r="AJ33" s="108" t="s">
        <v>1004</v>
      </c>
      <c r="AK33" s="108" t="s">
        <v>1004</v>
      </c>
      <c r="AL33" s="108" t="s">
        <v>1004</v>
      </c>
      <c r="AM33" s="109" t="s">
        <v>1004</v>
      </c>
      <c r="AN33" s="110" t="s">
        <v>1004</v>
      </c>
      <c r="AO33" s="110" t="s">
        <v>1004</v>
      </c>
      <c r="AP33" s="110" t="s">
        <v>1004</v>
      </c>
      <c r="AQ33" s="110" t="s">
        <v>1004</v>
      </c>
      <c r="AR33" s="110" t="s">
        <v>1004</v>
      </c>
      <c r="AS33" s="110" t="s">
        <v>1004</v>
      </c>
      <c r="AT33" s="110" t="s">
        <v>1004</v>
      </c>
      <c r="AU33" s="110" t="s">
        <v>1004</v>
      </c>
      <c r="AV33" s="116" t="s">
        <v>1004</v>
      </c>
      <c r="AW33" s="116" t="s">
        <v>1004</v>
      </c>
      <c r="AX33" s="116" t="s">
        <v>1004</v>
      </c>
      <c r="AY33" s="116" t="s">
        <v>1004</v>
      </c>
      <c r="AZ33" s="116" t="s">
        <v>1004</v>
      </c>
    </row>
    <row r="34" spans="1:52" ht="27.75" customHeight="1" x14ac:dyDescent="0.25">
      <c r="A34" s="112">
        <v>560064</v>
      </c>
      <c r="B34" s="106" t="s">
        <v>1032</v>
      </c>
      <c r="C34" s="107" t="s">
        <v>1004</v>
      </c>
      <c r="D34" s="108" t="s">
        <v>1004</v>
      </c>
      <c r="E34" s="107" t="s">
        <v>1004</v>
      </c>
      <c r="F34" s="108" t="s">
        <v>1004</v>
      </c>
      <c r="G34" s="108" t="s">
        <v>1004</v>
      </c>
      <c r="H34" s="108" t="s">
        <v>1004</v>
      </c>
      <c r="I34" s="108" t="s">
        <v>1004</v>
      </c>
      <c r="J34" s="108" t="s">
        <v>1004</v>
      </c>
      <c r="K34" s="108" t="s">
        <v>1004</v>
      </c>
      <c r="L34" s="108" t="s">
        <v>1004</v>
      </c>
      <c r="M34" s="108" t="s">
        <v>1004</v>
      </c>
      <c r="N34" s="108" t="s">
        <v>1004</v>
      </c>
      <c r="O34" s="108" t="s">
        <v>1004</v>
      </c>
      <c r="P34" s="108" t="s">
        <v>1004</v>
      </c>
      <c r="Q34" s="108" t="s">
        <v>1004</v>
      </c>
      <c r="R34" s="108" t="s">
        <v>1004</v>
      </c>
      <c r="S34" s="108" t="s">
        <v>1004</v>
      </c>
      <c r="T34" s="108" t="s">
        <v>1004</v>
      </c>
      <c r="U34" s="108" t="s">
        <v>1004</v>
      </c>
      <c r="V34" s="108" t="s">
        <v>1004</v>
      </c>
      <c r="W34" s="108" t="s">
        <v>1004</v>
      </c>
      <c r="X34" s="108" t="s">
        <v>1004</v>
      </c>
      <c r="Y34" s="108" t="s">
        <v>1004</v>
      </c>
      <c r="Z34" s="108" t="s">
        <v>1004</v>
      </c>
      <c r="AA34" s="108" t="s">
        <v>1004</v>
      </c>
      <c r="AB34" s="108" t="s">
        <v>1004</v>
      </c>
      <c r="AC34" s="108" t="s">
        <v>1004</v>
      </c>
      <c r="AD34" s="108" t="s">
        <v>1004</v>
      </c>
      <c r="AE34" s="108" t="s">
        <v>1004</v>
      </c>
      <c r="AF34" s="108" t="s">
        <v>1004</v>
      </c>
      <c r="AG34" s="108" t="s">
        <v>1004</v>
      </c>
      <c r="AH34" s="108" t="s">
        <v>1004</v>
      </c>
      <c r="AI34" s="108" t="s">
        <v>1004</v>
      </c>
      <c r="AJ34" s="108" t="s">
        <v>1004</v>
      </c>
      <c r="AK34" s="108" t="s">
        <v>1004</v>
      </c>
      <c r="AL34" s="108" t="s">
        <v>1004</v>
      </c>
      <c r="AM34" s="109" t="s">
        <v>1004</v>
      </c>
      <c r="AN34" s="110" t="s">
        <v>1004</v>
      </c>
      <c r="AO34" s="110" t="s">
        <v>1004</v>
      </c>
      <c r="AP34" s="110" t="s">
        <v>1004</v>
      </c>
      <c r="AQ34" s="110" t="s">
        <v>1004</v>
      </c>
      <c r="AR34" s="110" t="s">
        <v>1004</v>
      </c>
      <c r="AS34" s="110" t="s">
        <v>1004</v>
      </c>
      <c r="AT34" s="110" t="s">
        <v>1004</v>
      </c>
      <c r="AU34" s="110" t="s">
        <v>1004</v>
      </c>
      <c r="AV34" s="116" t="s">
        <v>1004</v>
      </c>
      <c r="AW34" s="116" t="s">
        <v>1004</v>
      </c>
      <c r="AX34" s="116" t="s">
        <v>1004</v>
      </c>
      <c r="AY34" s="116" t="s">
        <v>1004</v>
      </c>
      <c r="AZ34" s="116" t="s">
        <v>1004</v>
      </c>
    </row>
    <row r="35" spans="1:52" ht="27.75" customHeight="1" x14ac:dyDescent="0.25">
      <c r="A35" s="112">
        <v>560065</v>
      </c>
      <c r="B35" s="106" t="s">
        <v>1033</v>
      </c>
      <c r="C35" s="107" t="s">
        <v>1004</v>
      </c>
      <c r="D35" s="108" t="s">
        <v>1004</v>
      </c>
      <c r="E35" s="107" t="s">
        <v>1004</v>
      </c>
      <c r="F35" s="108" t="s">
        <v>1004</v>
      </c>
      <c r="G35" s="108" t="s">
        <v>1004</v>
      </c>
      <c r="H35" s="108" t="s">
        <v>1004</v>
      </c>
      <c r="I35" s="108" t="s">
        <v>1004</v>
      </c>
      <c r="J35" s="108" t="s">
        <v>1004</v>
      </c>
      <c r="K35" s="108" t="s">
        <v>1004</v>
      </c>
      <c r="L35" s="108" t="s">
        <v>1004</v>
      </c>
      <c r="M35" s="108" t="s">
        <v>1004</v>
      </c>
      <c r="N35" s="108" t="s">
        <v>1004</v>
      </c>
      <c r="O35" s="108" t="s">
        <v>1004</v>
      </c>
      <c r="P35" s="108" t="s">
        <v>1004</v>
      </c>
      <c r="Q35" s="108" t="s">
        <v>1004</v>
      </c>
      <c r="R35" s="108" t="s">
        <v>1004</v>
      </c>
      <c r="S35" s="108" t="s">
        <v>1004</v>
      </c>
      <c r="T35" s="108" t="s">
        <v>1004</v>
      </c>
      <c r="U35" s="108" t="s">
        <v>1004</v>
      </c>
      <c r="V35" s="108" t="s">
        <v>1004</v>
      </c>
      <c r="W35" s="108" t="s">
        <v>1004</v>
      </c>
      <c r="X35" s="108" t="s">
        <v>1004</v>
      </c>
      <c r="Y35" s="108" t="s">
        <v>1004</v>
      </c>
      <c r="Z35" s="108" t="s">
        <v>1004</v>
      </c>
      <c r="AA35" s="108" t="s">
        <v>1004</v>
      </c>
      <c r="AB35" s="108" t="s">
        <v>1004</v>
      </c>
      <c r="AC35" s="108" t="s">
        <v>1004</v>
      </c>
      <c r="AD35" s="108" t="s">
        <v>1004</v>
      </c>
      <c r="AE35" s="108" t="s">
        <v>1004</v>
      </c>
      <c r="AF35" s="108" t="s">
        <v>1004</v>
      </c>
      <c r="AG35" s="108" t="s">
        <v>1004</v>
      </c>
      <c r="AH35" s="108" t="s">
        <v>1004</v>
      </c>
      <c r="AI35" s="108" t="s">
        <v>1004</v>
      </c>
      <c r="AJ35" s="108" t="s">
        <v>1004</v>
      </c>
      <c r="AK35" s="108" t="s">
        <v>1004</v>
      </c>
      <c r="AL35" s="108" t="s">
        <v>1004</v>
      </c>
      <c r="AM35" s="109" t="s">
        <v>1004</v>
      </c>
      <c r="AN35" s="110" t="s">
        <v>1004</v>
      </c>
      <c r="AO35" s="110" t="s">
        <v>1004</v>
      </c>
      <c r="AP35" s="110" t="s">
        <v>1004</v>
      </c>
      <c r="AQ35" s="110" t="s">
        <v>1004</v>
      </c>
      <c r="AR35" s="110" t="s">
        <v>1004</v>
      </c>
      <c r="AS35" s="110" t="s">
        <v>1004</v>
      </c>
      <c r="AT35" s="110" t="s">
        <v>1004</v>
      </c>
      <c r="AU35" s="110" t="s">
        <v>1004</v>
      </c>
      <c r="AV35" s="116" t="s">
        <v>1004</v>
      </c>
      <c r="AW35" s="116" t="s">
        <v>1004</v>
      </c>
      <c r="AX35" s="116" t="s">
        <v>1004</v>
      </c>
      <c r="AY35" s="116" t="s">
        <v>1004</v>
      </c>
      <c r="AZ35" s="116" t="s">
        <v>1004</v>
      </c>
    </row>
    <row r="36" spans="1:52" ht="27.75" customHeight="1" x14ac:dyDescent="0.25">
      <c r="A36" s="112">
        <v>560068</v>
      </c>
      <c r="B36" s="106" t="s">
        <v>1034</v>
      </c>
      <c r="C36" s="107" t="s">
        <v>1004</v>
      </c>
      <c r="D36" s="108" t="s">
        <v>1004</v>
      </c>
      <c r="E36" s="107" t="s">
        <v>1004</v>
      </c>
      <c r="F36" s="108" t="s">
        <v>1004</v>
      </c>
      <c r="G36" s="108" t="s">
        <v>1004</v>
      </c>
      <c r="H36" s="108" t="s">
        <v>1004</v>
      </c>
      <c r="I36" s="108" t="s">
        <v>1004</v>
      </c>
      <c r="J36" s="108" t="s">
        <v>1004</v>
      </c>
      <c r="K36" s="108" t="s">
        <v>1004</v>
      </c>
      <c r="L36" s="108" t="s">
        <v>1004</v>
      </c>
      <c r="M36" s="108" t="s">
        <v>1004</v>
      </c>
      <c r="N36" s="108" t="s">
        <v>1004</v>
      </c>
      <c r="O36" s="108" t="s">
        <v>1004</v>
      </c>
      <c r="P36" s="108" t="s">
        <v>1004</v>
      </c>
      <c r="Q36" s="108" t="s">
        <v>1004</v>
      </c>
      <c r="R36" s="108" t="s">
        <v>1004</v>
      </c>
      <c r="S36" s="108" t="s">
        <v>1004</v>
      </c>
      <c r="T36" s="108" t="s">
        <v>1004</v>
      </c>
      <c r="U36" s="108" t="s">
        <v>1004</v>
      </c>
      <c r="V36" s="108" t="s">
        <v>1004</v>
      </c>
      <c r="W36" s="108" t="s">
        <v>1004</v>
      </c>
      <c r="X36" s="108" t="s">
        <v>1004</v>
      </c>
      <c r="Y36" s="108" t="s">
        <v>1004</v>
      </c>
      <c r="Z36" s="108" t="s">
        <v>1004</v>
      </c>
      <c r="AA36" s="108" t="s">
        <v>1004</v>
      </c>
      <c r="AB36" s="108" t="s">
        <v>1004</v>
      </c>
      <c r="AC36" s="108" t="s">
        <v>1004</v>
      </c>
      <c r="AD36" s="108" t="s">
        <v>1004</v>
      </c>
      <c r="AE36" s="108" t="s">
        <v>1004</v>
      </c>
      <c r="AF36" s="108" t="s">
        <v>1004</v>
      </c>
      <c r="AG36" s="108" t="s">
        <v>1004</v>
      </c>
      <c r="AH36" s="108" t="s">
        <v>1004</v>
      </c>
      <c r="AI36" s="108" t="s">
        <v>1004</v>
      </c>
      <c r="AJ36" s="108" t="s">
        <v>1004</v>
      </c>
      <c r="AK36" s="108" t="s">
        <v>1004</v>
      </c>
      <c r="AL36" s="108" t="s">
        <v>1004</v>
      </c>
      <c r="AM36" s="109" t="s">
        <v>1004</v>
      </c>
      <c r="AN36" s="110" t="s">
        <v>1004</v>
      </c>
      <c r="AO36" s="110" t="s">
        <v>1004</v>
      </c>
      <c r="AP36" s="110" t="s">
        <v>1004</v>
      </c>
      <c r="AQ36" s="110" t="s">
        <v>1004</v>
      </c>
      <c r="AR36" s="110" t="s">
        <v>1004</v>
      </c>
      <c r="AS36" s="110" t="s">
        <v>1004</v>
      </c>
      <c r="AT36" s="110" t="s">
        <v>1004</v>
      </c>
      <c r="AU36" s="110" t="s">
        <v>1004</v>
      </c>
      <c r="AV36" s="116" t="s">
        <v>1004</v>
      </c>
      <c r="AW36" s="116" t="s">
        <v>1004</v>
      </c>
      <c r="AX36" s="116" t="s">
        <v>1004</v>
      </c>
      <c r="AY36" s="116" t="s">
        <v>1004</v>
      </c>
      <c r="AZ36" s="116" t="s">
        <v>1004</v>
      </c>
    </row>
    <row r="37" spans="1:52" ht="27.75" customHeight="1" x14ac:dyDescent="0.25">
      <c r="A37" s="112">
        <v>560069</v>
      </c>
      <c r="B37" s="106" t="s">
        <v>1035</v>
      </c>
      <c r="C37" s="107" t="s">
        <v>1004</v>
      </c>
      <c r="D37" s="108" t="s">
        <v>1004</v>
      </c>
      <c r="E37" s="107" t="s">
        <v>1004</v>
      </c>
      <c r="F37" s="108" t="s">
        <v>1004</v>
      </c>
      <c r="G37" s="108" t="s">
        <v>1004</v>
      </c>
      <c r="H37" s="108" t="s">
        <v>1004</v>
      </c>
      <c r="I37" s="108" t="s">
        <v>1004</v>
      </c>
      <c r="J37" s="108" t="s">
        <v>1004</v>
      </c>
      <c r="K37" s="108" t="s">
        <v>1004</v>
      </c>
      <c r="L37" s="108" t="s">
        <v>1004</v>
      </c>
      <c r="M37" s="108" t="s">
        <v>1004</v>
      </c>
      <c r="N37" s="108" t="s">
        <v>1004</v>
      </c>
      <c r="O37" s="108" t="s">
        <v>1004</v>
      </c>
      <c r="P37" s="108" t="s">
        <v>1004</v>
      </c>
      <c r="Q37" s="108" t="s">
        <v>1004</v>
      </c>
      <c r="R37" s="108" t="s">
        <v>1004</v>
      </c>
      <c r="S37" s="108" t="s">
        <v>1004</v>
      </c>
      <c r="T37" s="108" t="s">
        <v>1004</v>
      </c>
      <c r="U37" s="108" t="s">
        <v>1004</v>
      </c>
      <c r="V37" s="108" t="s">
        <v>1004</v>
      </c>
      <c r="W37" s="108" t="s">
        <v>1004</v>
      </c>
      <c r="X37" s="108" t="s">
        <v>1004</v>
      </c>
      <c r="Y37" s="108" t="s">
        <v>1004</v>
      </c>
      <c r="Z37" s="108" t="s">
        <v>1004</v>
      </c>
      <c r="AA37" s="108" t="s">
        <v>1004</v>
      </c>
      <c r="AB37" s="108" t="s">
        <v>1004</v>
      </c>
      <c r="AC37" s="108" t="s">
        <v>1004</v>
      </c>
      <c r="AD37" s="108" t="s">
        <v>1004</v>
      </c>
      <c r="AE37" s="108" t="s">
        <v>1004</v>
      </c>
      <c r="AF37" s="108" t="s">
        <v>1004</v>
      </c>
      <c r="AG37" s="108" t="s">
        <v>1004</v>
      </c>
      <c r="AH37" s="108" t="s">
        <v>1004</v>
      </c>
      <c r="AI37" s="108" t="s">
        <v>1004</v>
      </c>
      <c r="AJ37" s="108" t="s">
        <v>1004</v>
      </c>
      <c r="AK37" s="108" t="s">
        <v>1004</v>
      </c>
      <c r="AL37" s="108" t="s">
        <v>1004</v>
      </c>
      <c r="AM37" s="109" t="s">
        <v>1004</v>
      </c>
      <c r="AN37" s="110" t="s">
        <v>1004</v>
      </c>
      <c r="AO37" s="110" t="s">
        <v>1004</v>
      </c>
      <c r="AP37" s="110" t="s">
        <v>1004</v>
      </c>
      <c r="AQ37" s="110" t="s">
        <v>1004</v>
      </c>
      <c r="AR37" s="110" t="s">
        <v>1004</v>
      </c>
      <c r="AS37" s="110" t="s">
        <v>1004</v>
      </c>
      <c r="AT37" s="110" t="s">
        <v>1004</v>
      </c>
      <c r="AU37" s="110" t="s">
        <v>1004</v>
      </c>
      <c r="AV37" s="116" t="s">
        <v>1004</v>
      </c>
      <c r="AW37" s="116" t="s">
        <v>1004</v>
      </c>
      <c r="AX37" s="116" t="s">
        <v>1004</v>
      </c>
      <c r="AY37" s="116" t="s">
        <v>1004</v>
      </c>
      <c r="AZ37" s="116" t="s">
        <v>1004</v>
      </c>
    </row>
    <row r="38" spans="1:52" ht="27.75" customHeight="1" x14ac:dyDescent="0.25">
      <c r="A38" s="112">
        <v>560070</v>
      </c>
      <c r="B38" s="106" t="s">
        <v>1036</v>
      </c>
      <c r="C38" s="107" t="s">
        <v>1004</v>
      </c>
      <c r="D38" s="108" t="s">
        <v>1004</v>
      </c>
      <c r="E38" s="107" t="s">
        <v>1004</v>
      </c>
      <c r="F38" s="108" t="s">
        <v>1004</v>
      </c>
      <c r="G38" s="108" t="s">
        <v>1004</v>
      </c>
      <c r="H38" s="108" t="s">
        <v>1004</v>
      </c>
      <c r="I38" s="108" t="s">
        <v>1004</v>
      </c>
      <c r="J38" s="108" t="s">
        <v>1004</v>
      </c>
      <c r="K38" s="108" t="s">
        <v>1004</v>
      </c>
      <c r="L38" s="108" t="s">
        <v>1004</v>
      </c>
      <c r="M38" s="108" t="s">
        <v>1004</v>
      </c>
      <c r="N38" s="108" t="s">
        <v>1004</v>
      </c>
      <c r="O38" s="108" t="s">
        <v>1004</v>
      </c>
      <c r="P38" s="108" t="s">
        <v>1004</v>
      </c>
      <c r="Q38" s="108" t="s">
        <v>1004</v>
      </c>
      <c r="R38" s="108" t="s">
        <v>1004</v>
      </c>
      <c r="S38" s="108" t="s">
        <v>1004</v>
      </c>
      <c r="T38" s="108" t="s">
        <v>1004</v>
      </c>
      <c r="U38" s="108" t="s">
        <v>1004</v>
      </c>
      <c r="V38" s="108" t="s">
        <v>1004</v>
      </c>
      <c r="W38" s="108" t="s">
        <v>1004</v>
      </c>
      <c r="X38" s="108" t="s">
        <v>1004</v>
      </c>
      <c r="Y38" s="108" t="s">
        <v>1004</v>
      </c>
      <c r="Z38" s="108" t="s">
        <v>1004</v>
      </c>
      <c r="AA38" s="108" t="s">
        <v>1004</v>
      </c>
      <c r="AB38" s="108" t="s">
        <v>1004</v>
      </c>
      <c r="AC38" s="108" t="s">
        <v>1004</v>
      </c>
      <c r="AD38" s="108" t="s">
        <v>1004</v>
      </c>
      <c r="AE38" s="108" t="s">
        <v>1004</v>
      </c>
      <c r="AF38" s="108" t="s">
        <v>1004</v>
      </c>
      <c r="AG38" s="108" t="s">
        <v>1004</v>
      </c>
      <c r="AH38" s="108" t="s">
        <v>1004</v>
      </c>
      <c r="AI38" s="108" t="s">
        <v>1004</v>
      </c>
      <c r="AJ38" s="108" t="s">
        <v>1004</v>
      </c>
      <c r="AK38" s="108" t="s">
        <v>1004</v>
      </c>
      <c r="AL38" s="108" t="s">
        <v>1004</v>
      </c>
      <c r="AM38" s="109" t="s">
        <v>1004</v>
      </c>
      <c r="AN38" s="110" t="s">
        <v>1004</v>
      </c>
      <c r="AO38" s="110" t="s">
        <v>1004</v>
      </c>
      <c r="AP38" s="110" t="s">
        <v>1004</v>
      </c>
      <c r="AQ38" s="110" t="s">
        <v>1004</v>
      </c>
      <c r="AR38" s="110" t="s">
        <v>1004</v>
      </c>
      <c r="AS38" s="110" t="s">
        <v>1004</v>
      </c>
      <c r="AT38" s="110" t="s">
        <v>1004</v>
      </c>
      <c r="AU38" s="110" t="s">
        <v>1004</v>
      </c>
      <c r="AV38" s="116" t="s">
        <v>1004</v>
      </c>
      <c r="AW38" s="116" t="s">
        <v>1004</v>
      </c>
      <c r="AX38" s="116" t="s">
        <v>1004</v>
      </c>
      <c r="AY38" s="116" t="s">
        <v>1004</v>
      </c>
      <c r="AZ38" s="116" t="s">
        <v>1004</v>
      </c>
    </row>
    <row r="39" spans="1:52" ht="27.75" customHeight="1" x14ac:dyDescent="0.25">
      <c r="A39" s="112">
        <v>560071</v>
      </c>
      <c r="B39" s="106" t="s">
        <v>1037</v>
      </c>
      <c r="C39" s="107" t="s">
        <v>1004</v>
      </c>
      <c r="D39" s="108" t="s">
        <v>1004</v>
      </c>
      <c r="E39" s="107" t="s">
        <v>1004</v>
      </c>
      <c r="F39" s="108" t="s">
        <v>1004</v>
      </c>
      <c r="G39" s="108" t="s">
        <v>1004</v>
      </c>
      <c r="H39" s="108" t="s">
        <v>1004</v>
      </c>
      <c r="I39" s="108" t="s">
        <v>1004</v>
      </c>
      <c r="J39" s="108" t="s">
        <v>1004</v>
      </c>
      <c r="K39" s="108" t="s">
        <v>1004</v>
      </c>
      <c r="L39" s="108" t="s">
        <v>1004</v>
      </c>
      <c r="M39" s="108" t="s">
        <v>1004</v>
      </c>
      <c r="N39" s="108" t="s">
        <v>1004</v>
      </c>
      <c r="O39" s="108" t="s">
        <v>1004</v>
      </c>
      <c r="P39" s="108" t="s">
        <v>1004</v>
      </c>
      <c r="Q39" s="108" t="s">
        <v>1004</v>
      </c>
      <c r="R39" s="108" t="s">
        <v>1004</v>
      </c>
      <c r="S39" s="108" t="s">
        <v>1004</v>
      </c>
      <c r="T39" s="108" t="s">
        <v>1004</v>
      </c>
      <c r="U39" s="108" t="s">
        <v>1004</v>
      </c>
      <c r="V39" s="108" t="s">
        <v>1004</v>
      </c>
      <c r="W39" s="108" t="s">
        <v>1004</v>
      </c>
      <c r="X39" s="108" t="s">
        <v>1004</v>
      </c>
      <c r="Y39" s="108" t="s">
        <v>1004</v>
      </c>
      <c r="Z39" s="108" t="s">
        <v>1004</v>
      </c>
      <c r="AA39" s="108" t="s">
        <v>1004</v>
      </c>
      <c r="AB39" s="108" t="s">
        <v>1004</v>
      </c>
      <c r="AC39" s="108" t="s">
        <v>1004</v>
      </c>
      <c r="AD39" s="108" t="s">
        <v>1004</v>
      </c>
      <c r="AE39" s="108" t="s">
        <v>1004</v>
      </c>
      <c r="AF39" s="108" t="s">
        <v>1004</v>
      </c>
      <c r="AG39" s="108" t="s">
        <v>1004</v>
      </c>
      <c r="AH39" s="108" t="s">
        <v>1004</v>
      </c>
      <c r="AI39" s="108" t="s">
        <v>1004</v>
      </c>
      <c r="AJ39" s="108" t="s">
        <v>1004</v>
      </c>
      <c r="AK39" s="108" t="s">
        <v>1004</v>
      </c>
      <c r="AL39" s="108" t="s">
        <v>1004</v>
      </c>
      <c r="AM39" s="109" t="s">
        <v>1004</v>
      </c>
      <c r="AN39" s="110" t="s">
        <v>1004</v>
      </c>
      <c r="AO39" s="110" t="s">
        <v>1004</v>
      </c>
      <c r="AP39" s="110" t="s">
        <v>1004</v>
      </c>
      <c r="AQ39" s="110" t="s">
        <v>1004</v>
      </c>
      <c r="AR39" s="110" t="s">
        <v>1004</v>
      </c>
      <c r="AS39" s="110" t="s">
        <v>1004</v>
      </c>
      <c r="AT39" s="110" t="s">
        <v>1004</v>
      </c>
      <c r="AU39" s="110" t="s">
        <v>1004</v>
      </c>
      <c r="AV39" s="116" t="s">
        <v>1004</v>
      </c>
      <c r="AW39" s="116" t="s">
        <v>1004</v>
      </c>
      <c r="AX39" s="116" t="s">
        <v>1004</v>
      </c>
      <c r="AY39" s="116" t="s">
        <v>1004</v>
      </c>
      <c r="AZ39" s="116" t="s">
        <v>1004</v>
      </c>
    </row>
    <row r="40" spans="1:52" ht="27.75" customHeight="1" x14ac:dyDescent="0.25">
      <c r="A40" s="112">
        <v>560072</v>
      </c>
      <c r="B40" s="106" t="s">
        <v>1038</v>
      </c>
      <c r="C40" s="107" t="s">
        <v>1004</v>
      </c>
      <c r="D40" s="108" t="s">
        <v>1004</v>
      </c>
      <c r="E40" s="107" t="s">
        <v>1004</v>
      </c>
      <c r="F40" s="108" t="s">
        <v>1004</v>
      </c>
      <c r="G40" s="108" t="s">
        <v>1004</v>
      </c>
      <c r="H40" s="108" t="s">
        <v>1004</v>
      </c>
      <c r="I40" s="108" t="s">
        <v>1004</v>
      </c>
      <c r="J40" s="108" t="s">
        <v>1004</v>
      </c>
      <c r="K40" s="108" t="s">
        <v>1004</v>
      </c>
      <c r="L40" s="108" t="s">
        <v>1004</v>
      </c>
      <c r="M40" s="108" t="s">
        <v>1004</v>
      </c>
      <c r="N40" s="108" t="s">
        <v>1004</v>
      </c>
      <c r="O40" s="108" t="s">
        <v>1004</v>
      </c>
      <c r="P40" s="108" t="s">
        <v>1004</v>
      </c>
      <c r="Q40" s="108" t="s">
        <v>1004</v>
      </c>
      <c r="R40" s="108" t="s">
        <v>1004</v>
      </c>
      <c r="S40" s="108" t="s">
        <v>1004</v>
      </c>
      <c r="T40" s="108" t="s">
        <v>1004</v>
      </c>
      <c r="U40" s="108" t="s">
        <v>1004</v>
      </c>
      <c r="V40" s="108" t="s">
        <v>1004</v>
      </c>
      <c r="W40" s="108" t="s">
        <v>1004</v>
      </c>
      <c r="X40" s="108" t="s">
        <v>1004</v>
      </c>
      <c r="Y40" s="108" t="s">
        <v>1004</v>
      </c>
      <c r="Z40" s="108" t="s">
        <v>1004</v>
      </c>
      <c r="AA40" s="108" t="s">
        <v>1004</v>
      </c>
      <c r="AB40" s="108" t="s">
        <v>1004</v>
      </c>
      <c r="AC40" s="108" t="s">
        <v>1004</v>
      </c>
      <c r="AD40" s="108" t="s">
        <v>1004</v>
      </c>
      <c r="AE40" s="108" t="s">
        <v>1004</v>
      </c>
      <c r="AF40" s="108" t="s">
        <v>1004</v>
      </c>
      <c r="AG40" s="108" t="s">
        <v>1004</v>
      </c>
      <c r="AH40" s="108" t="s">
        <v>1004</v>
      </c>
      <c r="AI40" s="108" t="s">
        <v>1004</v>
      </c>
      <c r="AJ40" s="108" t="s">
        <v>1004</v>
      </c>
      <c r="AK40" s="108" t="s">
        <v>1004</v>
      </c>
      <c r="AL40" s="108" t="s">
        <v>1004</v>
      </c>
      <c r="AM40" s="109" t="s">
        <v>1004</v>
      </c>
      <c r="AN40" s="110" t="s">
        <v>1004</v>
      </c>
      <c r="AO40" s="110" t="s">
        <v>1004</v>
      </c>
      <c r="AP40" s="110" t="s">
        <v>1004</v>
      </c>
      <c r="AQ40" s="110" t="s">
        <v>1004</v>
      </c>
      <c r="AR40" s="110" t="s">
        <v>1004</v>
      </c>
      <c r="AS40" s="110" t="s">
        <v>1004</v>
      </c>
      <c r="AT40" s="110" t="s">
        <v>1004</v>
      </c>
      <c r="AU40" s="110" t="s">
        <v>1004</v>
      </c>
      <c r="AV40" s="116" t="s">
        <v>1004</v>
      </c>
      <c r="AW40" s="116" t="s">
        <v>1004</v>
      </c>
      <c r="AX40" s="116" t="s">
        <v>1004</v>
      </c>
      <c r="AY40" s="116" t="s">
        <v>1004</v>
      </c>
      <c r="AZ40" s="116" t="s">
        <v>1004</v>
      </c>
    </row>
    <row r="41" spans="1:52" ht="27.75" customHeight="1" x14ac:dyDescent="0.25">
      <c r="A41" s="112">
        <v>560074</v>
      </c>
      <c r="B41" s="106" t="s">
        <v>1039</v>
      </c>
      <c r="C41" s="107" t="s">
        <v>1004</v>
      </c>
      <c r="D41" s="108" t="s">
        <v>1004</v>
      </c>
      <c r="E41" s="107" t="s">
        <v>1004</v>
      </c>
      <c r="F41" s="108" t="s">
        <v>1004</v>
      </c>
      <c r="G41" s="108" t="s">
        <v>1004</v>
      </c>
      <c r="H41" s="108" t="s">
        <v>1004</v>
      </c>
      <c r="I41" s="108" t="s">
        <v>1004</v>
      </c>
      <c r="J41" s="108" t="s">
        <v>1004</v>
      </c>
      <c r="K41" s="108" t="s">
        <v>1004</v>
      </c>
      <c r="L41" s="108" t="s">
        <v>1004</v>
      </c>
      <c r="M41" s="108" t="s">
        <v>1004</v>
      </c>
      <c r="N41" s="108" t="s">
        <v>1004</v>
      </c>
      <c r="O41" s="108" t="s">
        <v>1004</v>
      </c>
      <c r="P41" s="108" t="s">
        <v>1004</v>
      </c>
      <c r="Q41" s="108" t="s">
        <v>1004</v>
      </c>
      <c r="R41" s="108" t="s">
        <v>1004</v>
      </c>
      <c r="S41" s="108" t="s">
        <v>1004</v>
      </c>
      <c r="T41" s="108" t="s">
        <v>1004</v>
      </c>
      <c r="U41" s="108" t="s">
        <v>1004</v>
      </c>
      <c r="V41" s="108" t="s">
        <v>1004</v>
      </c>
      <c r="W41" s="108" t="s">
        <v>1004</v>
      </c>
      <c r="X41" s="108" t="s">
        <v>1004</v>
      </c>
      <c r="Y41" s="108" t="s">
        <v>1004</v>
      </c>
      <c r="Z41" s="108" t="s">
        <v>1004</v>
      </c>
      <c r="AA41" s="108" t="s">
        <v>1004</v>
      </c>
      <c r="AB41" s="108" t="s">
        <v>1004</v>
      </c>
      <c r="AC41" s="108" t="s">
        <v>1004</v>
      </c>
      <c r="AD41" s="108" t="s">
        <v>1004</v>
      </c>
      <c r="AE41" s="108" t="s">
        <v>1004</v>
      </c>
      <c r="AF41" s="108" t="s">
        <v>1004</v>
      </c>
      <c r="AG41" s="108" t="s">
        <v>1004</v>
      </c>
      <c r="AH41" s="108" t="s">
        <v>1004</v>
      </c>
      <c r="AI41" s="108" t="s">
        <v>1004</v>
      </c>
      <c r="AJ41" s="108" t="s">
        <v>1004</v>
      </c>
      <c r="AK41" s="108" t="s">
        <v>1004</v>
      </c>
      <c r="AL41" s="108" t="s">
        <v>1004</v>
      </c>
      <c r="AM41" s="109" t="s">
        <v>1004</v>
      </c>
      <c r="AN41" s="110" t="s">
        <v>1004</v>
      </c>
      <c r="AO41" s="110" t="s">
        <v>1004</v>
      </c>
      <c r="AP41" s="110" t="s">
        <v>1004</v>
      </c>
      <c r="AQ41" s="110" t="s">
        <v>1004</v>
      </c>
      <c r="AR41" s="110" t="s">
        <v>1004</v>
      </c>
      <c r="AS41" s="110" t="s">
        <v>1004</v>
      </c>
      <c r="AT41" s="110" t="s">
        <v>1004</v>
      </c>
      <c r="AU41" s="110" t="s">
        <v>1004</v>
      </c>
      <c r="AV41" s="116" t="s">
        <v>1004</v>
      </c>
      <c r="AW41" s="116" t="s">
        <v>1004</v>
      </c>
      <c r="AX41" s="116" t="s">
        <v>1004</v>
      </c>
      <c r="AY41" s="116" t="s">
        <v>1004</v>
      </c>
      <c r="AZ41" s="116" t="s">
        <v>1004</v>
      </c>
    </row>
    <row r="42" spans="1:52" ht="27.75" customHeight="1" x14ac:dyDescent="0.25">
      <c r="A42" s="112">
        <v>560075</v>
      </c>
      <c r="B42" s="106" t="s">
        <v>1040</v>
      </c>
      <c r="C42" s="107" t="s">
        <v>1004</v>
      </c>
      <c r="D42" s="108" t="s">
        <v>1004</v>
      </c>
      <c r="E42" s="107" t="s">
        <v>1004</v>
      </c>
      <c r="F42" s="108" t="s">
        <v>1004</v>
      </c>
      <c r="G42" s="108" t="s">
        <v>1004</v>
      </c>
      <c r="H42" s="108" t="s">
        <v>1004</v>
      </c>
      <c r="I42" s="108" t="s">
        <v>1004</v>
      </c>
      <c r="J42" s="108" t="s">
        <v>1004</v>
      </c>
      <c r="K42" s="108" t="s">
        <v>1004</v>
      </c>
      <c r="L42" s="108" t="s">
        <v>1004</v>
      </c>
      <c r="M42" s="108" t="s">
        <v>1004</v>
      </c>
      <c r="N42" s="108" t="s">
        <v>1004</v>
      </c>
      <c r="O42" s="108" t="s">
        <v>1004</v>
      </c>
      <c r="P42" s="108" t="s">
        <v>1004</v>
      </c>
      <c r="Q42" s="108" t="s">
        <v>1004</v>
      </c>
      <c r="R42" s="108" t="s">
        <v>1004</v>
      </c>
      <c r="S42" s="108" t="s">
        <v>1004</v>
      </c>
      <c r="T42" s="108" t="s">
        <v>1004</v>
      </c>
      <c r="U42" s="108" t="s">
        <v>1004</v>
      </c>
      <c r="V42" s="108" t="s">
        <v>1004</v>
      </c>
      <c r="W42" s="108" t="s">
        <v>1004</v>
      </c>
      <c r="X42" s="108" t="s">
        <v>1004</v>
      </c>
      <c r="Y42" s="108" t="s">
        <v>1004</v>
      </c>
      <c r="Z42" s="108" t="s">
        <v>1004</v>
      </c>
      <c r="AA42" s="108" t="s">
        <v>1004</v>
      </c>
      <c r="AB42" s="108" t="s">
        <v>1004</v>
      </c>
      <c r="AC42" s="108" t="s">
        <v>1004</v>
      </c>
      <c r="AD42" s="108" t="s">
        <v>1004</v>
      </c>
      <c r="AE42" s="108" t="s">
        <v>1004</v>
      </c>
      <c r="AF42" s="108" t="s">
        <v>1004</v>
      </c>
      <c r="AG42" s="108" t="s">
        <v>1004</v>
      </c>
      <c r="AH42" s="108" t="s">
        <v>1004</v>
      </c>
      <c r="AI42" s="108" t="s">
        <v>1004</v>
      </c>
      <c r="AJ42" s="108" t="s">
        <v>1004</v>
      </c>
      <c r="AK42" s="108" t="s">
        <v>1004</v>
      </c>
      <c r="AL42" s="108" t="s">
        <v>1004</v>
      </c>
      <c r="AM42" s="109" t="s">
        <v>1004</v>
      </c>
      <c r="AN42" s="110" t="s">
        <v>1004</v>
      </c>
      <c r="AO42" s="110" t="s">
        <v>1004</v>
      </c>
      <c r="AP42" s="110" t="s">
        <v>1004</v>
      </c>
      <c r="AQ42" s="110" t="s">
        <v>1004</v>
      </c>
      <c r="AR42" s="110" t="s">
        <v>1004</v>
      </c>
      <c r="AS42" s="110" t="s">
        <v>1004</v>
      </c>
      <c r="AT42" s="110" t="s">
        <v>1004</v>
      </c>
      <c r="AU42" s="110" t="s">
        <v>1004</v>
      </c>
      <c r="AV42" s="116" t="s">
        <v>1004</v>
      </c>
      <c r="AW42" s="116" t="s">
        <v>1004</v>
      </c>
      <c r="AX42" s="116" t="s">
        <v>1004</v>
      </c>
      <c r="AY42" s="116" t="s">
        <v>1004</v>
      </c>
      <c r="AZ42" s="116" t="s">
        <v>1004</v>
      </c>
    </row>
    <row r="43" spans="1:52" ht="27.75" customHeight="1" x14ac:dyDescent="0.25">
      <c r="A43" s="112">
        <v>560077</v>
      </c>
      <c r="B43" s="106" t="s">
        <v>1041</v>
      </c>
      <c r="C43" s="107" t="s">
        <v>1004</v>
      </c>
      <c r="D43" s="108" t="s">
        <v>1004</v>
      </c>
      <c r="E43" s="107" t="s">
        <v>1004</v>
      </c>
      <c r="F43" s="108" t="s">
        <v>1004</v>
      </c>
      <c r="G43" s="108" t="s">
        <v>1004</v>
      </c>
      <c r="H43" s="108" t="s">
        <v>1004</v>
      </c>
      <c r="I43" s="108" t="s">
        <v>1004</v>
      </c>
      <c r="J43" s="108" t="s">
        <v>1004</v>
      </c>
      <c r="K43" s="108" t="s">
        <v>1004</v>
      </c>
      <c r="L43" s="108" t="s">
        <v>1004</v>
      </c>
      <c r="M43" s="108" t="s">
        <v>1004</v>
      </c>
      <c r="N43" s="108" t="s">
        <v>1004</v>
      </c>
      <c r="O43" s="108" t="s">
        <v>1004</v>
      </c>
      <c r="P43" s="108" t="s">
        <v>1004</v>
      </c>
      <c r="Q43" s="108" t="s">
        <v>1004</v>
      </c>
      <c r="R43" s="108" t="s">
        <v>1004</v>
      </c>
      <c r="S43" s="108" t="s">
        <v>1004</v>
      </c>
      <c r="T43" s="108" t="s">
        <v>1004</v>
      </c>
      <c r="U43" s="108" t="s">
        <v>1004</v>
      </c>
      <c r="V43" s="108" t="s">
        <v>1004</v>
      </c>
      <c r="W43" s="108" t="s">
        <v>1004</v>
      </c>
      <c r="X43" s="108" t="s">
        <v>1004</v>
      </c>
      <c r="Y43" s="108" t="s">
        <v>1004</v>
      </c>
      <c r="Z43" s="108" t="s">
        <v>1004</v>
      </c>
      <c r="AA43" s="108" t="s">
        <v>1004</v>
      </c>
      <c r="AB43" s="108" t="s">
        <v>1004</v>
      </c>
      <c r="AC43" s="108" t="s">
        <v>1004</v>
      </c>
      <c r="AD43" s="108" t="s">
        <v>1004</v>
      </c>
      <c r="AE43" s="108" t="s">
        <v>1004</v>
      </c>
      <c r="AF43" s="108" t="s">
        <v>1004</v>
      </c>
      <c r="AG43" s="108" t="s">
        <v>1004</v>
      </c>
      <c r="AH43" s="108" t="s">
        <v>1004</v>
      </c>
      <c r="AI43" s="108" t="s">
        <v>1004</v>
      </c>
      <c r="AJ43" s="108" t="s">
        <v>1004</v>
      </c>
      <c r="AK43" s="108" t="s">
        <v>1004</v>
      </c>
      <c r="AL43" s="108" t="s">
        <v>1004</v>
      </c>
      <c r="AM43" s="109" t="s">
        <v>1004</v>
      </c>
      <c r="AN43" s="110" t="s">
        <v>1004</v>
      </c>
      <c r="AO43" s="110" t="s">
        <v>1004</v>
      </c>
      <c r="AP43" s="110" t="s">
        <v>1004</v>
      </c>
      <c r="AQ43" s="110" t="s">
        <v>1004</v>
      </c>
      <c r="AR43" s="110" t="s">
        <v>1004</v>
      </c>
      <c r="AS43" s="110" t="s">
        <v>1004</v>
      </c>
      <c r="AT43" s="110" t="s">
        <v>1004</v>
      </c>
      <c r="AU43" s="110" t="s">
        <v>1004</v>
      </c>
      <c r="AV43" s="116" t="s">
        <v>1004</v>
      </c>
      <c r="AW43" s="116" t="s">
        <v>1004</v>
      </c>
      <c r="AX43" s="116" t="s">
        <v>1004</v>
      </c>
      <c r="AY43" s="116" t="s">
        <v>1004</v>
      </c>
      <c r="AZ43" s="116" t="s">
        <v>1004</v>
      </c>
    </row>
    <row r="44" spans="1:52" ht="27.75" customHeight="1" x14ac:dyDescent="0.25">
      <c r="A44" s="112">
        <v>560271</v>
      </c>
      <c r="B44" s="106" t="s">
        <v>1042</v>
      </c>
      <c r="C44" s="107" t="s">
        <v>1004</v>
      </c>
      <c r="D44" s="108" t="s">
        <v>1004</v>
      </c>
      <c r="E44" s="107" t="s">
        <v>1004</v>
      </c>
      <c r="F44" s="108" t="s">
        <v>1004</v>
      </c>
      <c r="G44" s="108" t="s">
        <v>1004</v>
      </c>
      <c r="H44" s="108" t="s">
        <v>1004</v>
      </c>
      <c r="I44" s="108" t="s">
        <v>1004</v>
      </c>
      <c r="J44" s="108" t="s">
        <v>1004</v>
      </c>
      <c r="K44" s="108" t="s">
        <v>1004</v>
      </c>
      <c r="L44" s="108" t="s">
        <v>1004</v>
      </c>
      <c r="M44" s="108" t="s">
        <v>1004</v>
      </c>
      <c r="N44" s="108" t="s">
        <v>1004</v>
      </c>
      <c r="O44" s="108" t="s">
        <v>1004</v>
      </c>
      <c r="P44" s="108" t="s">
        <v>1004</v>
      </c>
      <c r="Q44" s="108" t="s">
        <v>1004</v>
      </c>
      <c r="R44" s="108" t="s">
        <v>1004</v>
      </c>
      <c r="S44" s="108" t="s">
        <v>1004</v>
      </c>
      <c r="T44" s="108" t="s">
        <v>1004</v>
      </c>
      <c r="U44" s="108" t="s">
        <v>1004</v>
      </c>
      <c r="V44" s="108" t="s">
        <v>1004</v>
      </c>
      <c r="W44" s="108" t="s">
        <v>1004</v>
      </c>
      <c r="X44" s="108" t="s">
        <v>1004</v>
      </c>
      <c r="Y44" s="108" t="s">
        <v>1004</v>
      </c>
      <c r="Z44" s="108" t="s">
        <v>1004</v>
      </c>
      <c r="AA44" s="108" t="s">
        <v>1004</v>
      </c>
      <c r="AB44" s="108" t="s">
        <v>1004</v>
      </c>
      <c r="AC44" s="108" t="s">
        <v>1004</v>
      </c>
      <c r="AD44" s="108" t="s">
        <v>1004</v>
      </c>
      <c r="AE44" s="108" t="s">
        <v>1004</v>
      </c>
      <c r="AF44" s="108" t="s">
        <v>1004</v>
      </c>
      <c r="AG44" s="108" t="s">
        <v>1004</v>
      </c>
      <c r="AH44" s="108" t="s">
        <v>1004</v>
      </c>
      <c r="AI44" s="108" t="s">
        <v>1004</v>
      </c>
      <c r="AJ44" s="108" t="s">
        <v>1004</v>
      </c>
      <c r="AK44" s="108" t="s">
        <v>1004</v>
      </c>
      <c r="AL44" s="108" t="s">
        <v>1004</v>
      </c>
      <c r="AM44" s="109" t="s">
        <v>1004</v>
      </c>
      <c r="AN44" s="110" t="s">
        <v>1004</v>
      </c>
      <c r="AO44" s="110" t="s">
        <v>1004</v>
      </c>
      <c r="AP44" s="110" t="s">
        <v>1004</v>
      </c>
      <c r="AQ44" s="110" t="s">
        <v>1004</v>
      </c>
      <c r="AR44" s="110" t="s">
        <v>1004</v>
      </c>
      <c r="AS44" s="110" t="s">
        <v>1004</v>
      </c>
      <c r="AT44" s="110" t="s">
        <v>1004</v>
      </c>
      <c r="AU44" s="110" t="s">
        <v>1004</v>
      </c>
      <c r="AV44" s="116" t="s">
        <v>1004</v>
      </c>
      <c r="AW44" s="116" t="s">
        <v>1004</v>
      </c>
      <c r="AX44" s="116" t="s">
        <v>1004</v>
      </c>
      <c r="AY44" s="116" t="s">
        <v>1004</v>
      </c>
      <c r="AZ44" s="116" t="s">
        <v>1004</v>
      </c>
    </row>
    <row r="45" spans="1:52" ht="27.75" customHeight="1" x14ac:dyDescent="0.25">
      <c r="A45" s="112">
        <v>560272</v>
      </c>
      <c r="B45" s="106" t="s">
        <v>1043</v>
      </c>
      <c r="C45" s="107" t="s">
        <v>1004</v>
      </c>
      <c r="D45" s="108" t="s">
        <v>1004</v>
      </c>
      <c r="E45" s="107" t="s">
        <v>1004</v>
      </c>
      <c r="F45" s="108" t="s">
        <v>1004</v>
      </c>
      <c r="G45" s="108" t="s">
        <v>1004</v>
      </c>
      <c r="H45" s="108" t="s">
        <v>1004</v>
      </c>
      <c r="I45" s="108" t="s">
        <v>1004</v>
      </c>
      <c r="J45" s="108" t="s">
        <v>1004</v>
      </c>
      <c r="K45" s="108" t="s">
        <v>1004</v>
      </c>
      <c r="L45" s="108" t="s">
        <v>1004</v>
      </c>
      <c r="M45" s="108" t="s">
        <v>1004</v>
      </c>
      <c r="N45" s="108" t="s">
        <v>1004</v>
      </c>
      <c r="O45" s="108" t="s">
        <v>1004</v>
      </c>
      <c r="P45" s="108" t="s">
        <v>1004</v>
      </c>
      <c r="Q45" s="108" t="s">
        <v>1004</v>
      </c>
      <c r="R45" s="108" t="s">
        <v>1004</v>
      </c>
      <c r="S45" s="108" t="s">
        <v>1004</v>
      </c>
      <c r="T45" s="108" t="s">
        <v>1004</v>
      </c>
      <c r="U45" s="108" t="s">
        <v>1004</v>
      </c>
      <c r="V45" s="108" t="s">
        <v>1004</v>
      </c>
      <c r="W45" s="108" t="s">
        <v>1004</v>
      </c>
      <c r="X45" s="108" t="s">
        <v>1004</v>
      </c>
      <c r="Y45" s="108" t="s">
        <v>1004</v>
      </c>
      <c r="Z45" s="108" t="s">
        <v>1004</v>
      </c>
      <c r="AA45" s="108" t="s">
        <v>1004</v>
      </c>
      <c r="AB45" s="108" t="s">
        <v>1004</v>
      </c>
      <c r="AC45" s="108" t="s">
        <v>1004</v>
      </c>
      <c r="AD45" s="108" t="s">
        <v>1004</v>
      </c>
      <c r="AE45" s="108" t="s">
        <v>1004</v>
      </c>
      <c r="AF45" s="108" t="s">
        <v>1004</v>
      </c>
      <c r="AG45" s="108" t="s">
        <v>1004</v>
      </c>
      <c r="AH45" s="108" t="s">
        <v>1004</v>
      </c>
      <c r="AI45" s="108" t="s">
        <v>1004</v>
      </c>
      <c r="AJ45" s="108" t="s">
        <v>1004</v>
      </c>
      <c r="AK45" s="108" t="s">
        <v>1004</v>
      </c>
      <c r="AL45" s="108" t="s">
        <v>1004</v>
      </c>
      <c r="AM45" s="109" t="s">
        <v>1004</v>
      </c>
      <c r="AN45" s="110" t="s">
        <v>1004</v>
      </c>
      <c r="AO45" s="110" t="s">
        <v>1004</v>
      </c>
      <c r="AP45" s="110" t="s">
        <v>1004</v>
      </c>
      <c r="AQ45" s="110" t="s">
        <v>1004</v>
      </c>
      <c r="AR45" s="110" t="s">
        <v>1004</v>
      </c>
      <c r="AS45" s="110" t="s">
        <v>1004</v>
      </c>
      <c r="AT45" s="110" t="s">
        <v>1004</v>
      </c>
      <c r="AU45" s="110" t="s">
        <v>1004</v>
      </c>
      <c r="AV45" s="116" t="s">
        <v>1004</v>
      </c>
      <c r="AW45" s="116" t="s">
        <v>1004</v>
      </c>
      <c r="AX45" s="116" t="s">
        <v>1004</v>
      </c>
      <c r="AY45" s="116" t="s">
        <v>1004</v>
      </c>
      <c r="AZ45" s="116" t="s">
        <v>1004</v>
      </c>
    </row>
    <row r="46" spans="1:52" ht="27.75" customHeight="1" x14ac:dyDescent="0.25">
      <c r="A46" s="112">
        <v>560080</v>
      </c>
      <c r="B46" s="106" t="s">
        <v>1044</v>
      </c>
      <c r="C46" s="107" t="s">
        <v>1004</v>
      </c>
      <c r="D46" s="108" t="s">
        <v>1004</v>
      </c>
      <c r="E46" s="107" t="s">
        <v>1004</v>
      </c>
      <c r="F46" s="108" t="s">
        <v>1004</v>
      </c>
      <c r="G46" s="108" t="s">
        <v>1004</v>
      </c>
      <c r="H46" s="108" t="s">
        <v>1004</v>
      </c>
      <c r="I46" s="108" t="s">
        <v>1004</v>
      </c>
      <c r="J46" s="108" t="s">
        <v>1004</v>
      </c>
      <c r="K46" s="108" t="s">
        <v>1004</v>
      </c>
      <c r="L46" s="108" t="s">
        <v>1004</v>
      </c>
      <c r="M46" s="108" t="s">
        <v>1004</v>
      </c>
      <c r="N46" s="108" t="s">
        <v>1004</v>
      </c>
      <c r="O46" s="108" t="s">
        <v>1004</v>
      </c>
      <c r="P46" s="108" t="s">
        <v>1004</v>
      </c>
      <c r="Q46" s="108" t="s">
        <v>1004</v>
      </c>
      <c r="R46" s="108" t="s">
        <v>1004</v>
      </c>
      <c r="S46" s="108" t="s">
        <v>1004</v>
      </c>
      <c r="T46" s="108" t="s">
        <v>1004</v>
      </c>
      <c r="U46" s="108" t="s">
        <v>1004</v>
      </c>
      <c r="V46" s="108" t="s">
        <v>1004</v>
      </c>
      <c r="W46" s="108" t="s">
        <v>1004</v>
      </c>
      <c r="X46" s="108" t="s">
        <v>1004</v>
      </c>
      <c r="Y46" s="108" t="s">
        <v>1004</v>
      </c>
      <c r="Z46" s="108" t="s">
        <v>1004</v>
      </c>
      <c r="AA46" s="108" t="s">
        <v>1004</v>
      </c>
      <c r="AB46" s="108" t="s">
        <v>1004</v>
      </c>
      <c r="AC46" s="108" t="s">
        <v>1004</v>
      </c>
      <c r="AD46" s="108" t="s">
        <v>1004</v>
      </c>
      <c r="AE46" s="108" t="s">
        <v>1004</v>
      </c>
      <c r="AF46" s="108" t="s">
        <v>1004</v>
      </c>
      <c r="AG46" s="108" t="s">
        <v>1004</v>
      </c>
      <c r="AH46" s="108" t="s">
        <v>1004</v>
      </c>
      <c r="AI46" s="108" t="s">
        <v>1004</v>
      </c>
      <c r="AJ46" s="108" t="s">
        <v>1004</v>
      </c>
      <c r="AK46" s="108" t="s">
        <v>1004</v>
      </c>
      <c r="AL46" s="108" t="s">
        <v>1004</v>
      </c>
      <c r="AM46" s="109" t="s">
        <v>1004</v>
      </c>
      <c r="AN46" s="110" t="s">
        <v>1004</v>
      </c>
      <c r="AO46" s="110" t="s">
        <v>1004</v>
      </c>
      <c r="AP46" s="110" t="s">
        <v>1004</v>
      </c>
      <c r="AQ46" s="110" t="s">
        <v>1004</v>
      </c>
      <c r="AR46" s="110" t="s">
        <v>1004</v>
      </c>
      <c r="AS46" s="110" t="s">
        <v>1004</v>
      </c>
      <c r="AT46" s="110" t="s">
        <v>1004</v>
      </c>
      <c r="AU46" s="110" t="s">
        <v>1004</v>
      </c>
      <c r="AV46" s="116" t="s">
        <v>1004</v>
      </c>
      <c r="AW46" s="116" t="s">
        <v>1004</v>
      </c>
      <c r="AX46" s="116" t="s">
        <v>1004</v>
      </c>
      <c r="AY46" s="116" t="s">
        <v>1004</v>
      </c>
      <c r="AZ46" s="116" t="s">
        <v>1004</v>
      </c>
    </row>
    <row r="47" spans="1:52" ht="27.75" customHeight="1" x14ac:dyDescent="0.25">
      <c r="A47" s="112">
        <v>560081</v>
      </c>
      <c r="B47" s="106" t="s">
        <v>1045</v>
      </c>
      <c r="C47" s="107" t="s">
        <v>1004</v>
      </c>
      <c r="D47" s="108" t="s">
        <v>1004</v>
      </c>
      <c r="E47" s="107" t="s">
        <v>1004</v>
      </c>
      <c r="F47" s="108" t="s">
        <v>1004</v>
      </c>
      <c r="G47" s="108" t="s">
        <v>1004</v>
      </c>
      <c r="H47" s="108" t="s">
        <v>1004</v>
      </c>
      <c r="I47" s="108" t="s">
        <v>1004</v>
      </c>
      <c r="J47" s="108" t="s">
        <v>1004</v>
      </c>
      <c r="K47" s="108" t="s">
        <v>1004</v>
      </c>
      <c r="L47" s="108" t="s">
        <v>1004</v>
      </c>
      <c r="M47" s="108" t="s">
        <v>1004</v>
      </c>
      <c r="N47" s="108" t="s">
        <v>1004</v>
      </c>
      <c r="O47" s="108" t="s">
        <v>1004</v>
      </c>
      <c r="P47" s="108" t="s">
        <v>1004</v>
      </c>
      <c r="Q47" s="108" t="s">
        <v>1004</v>
      </c>
      <c r="R47" s="108" t="s">
        <v>1004</v>
      </c>
      <c r="S47" s="108" t="s">
        <v>1004</v>
      </c>
      <c r="T47" s="108" t="s">
        <v>1004</v>
      </c>
      <c r="U47" s="108" t="s">
        <v>1004</v>
      </c>
      <c r="V47" s="108" t="s">
        <v>1004</v>
      </c>
      <c r="W47" s="108" t="s">
        <v>1004</v>
      </c>
      <c r="X47" s="108" t="s">
        <v>1004</v>
      </c>
      <c r="Y47" s="108" t="s">
        <v>1004</v>
      </c>
      <c r="Z47" s="108" t="s">
        <v>1004</v>
      </c>
      <c r="AA47" s="108" t="s">
        <v>1004</v>
      </c>
      <c r="AB47" s="108" t="s">
        <v>1004</v>
      </c>
      <c r="AC47" s="108" t="s">
        <v>1004</v>
      </c>
      <c r="AD47" s="108" t="s">
        <v>1004</v>
      </c>
      <c r="AE47" s="108" t="s">
        <v>1004</v>
      </c>
      <c r="AF47" s="108" t="s">
        <v>1004</v>
      </c>
      <c r="AG47" s="108" t="s">
        <v>1004</v>
      </c>
      <c r="AH47" s="108" t="s">
        <v>1004</v>
      </c>
      <c r="AI47" s="108" t="s">
        <v>1004</v>
      </c>
      <c r="AJ47" s="108" t="s">
        <v>1004</v>
      </c>
      <c r="AK47" s="108" t="s">
        <v>1004</v>
      </c>
      <c r="AL47" s="108" t="s">
        <v>1004</v>
      </c>
      <c r="AM47" s="109" t="s">
        <v>1004</v>
      </c>
      <c r="AN47" s="110" t="s">
        <v>1004</v>
      </c>
      <c r="AO47" s="110" t="s">
        <v>1004</v>
      </c>
      <c r="AP47" s="110" t="s">
        <v>1004</v>
      </c>
      <c r="AQ47" s="110" t="s">
        <v>1004</v>
      </c>
      <c r="AR47" s="110" t="s">
        <v>1004</v>
      </c>
      <c r="AS47" s="110" t="s">
        <v>1004</v>
      </c>
      <c r="AT47" s="110" t="s">
        <v>1004</v>
      </c>
      <c r="AU47" s="110" t="s">
        <v>1004</v>
      </c>
      <c r="AV47" s="116" t="s">
        <v>1004</v>
      </c>
      <c r="AW47" s="116" t="s">
        <v>1004</v>
      </c>
      <c r="AX47" s="116" t="s">
        <v>1004</v>
      </c>
      <c r="AY47" s="116" t="s">
        <v>1004</v>
      </c>
      <c r="AZ47" s="116" t="s">
        <v>1004</v>
      </c>
    </row>
    <row r="48" spans="1:52" ht="27.75" customHeight="1" x14ac:dyDescent="0.25">
      <c r="A48" s="112">
        <v>560082</v>
      </c>
      <c r="B48" s="106" t="s">
        <v>1046</v>
      </c>
      <c r="C48" s="107" t="s">
        <v>1004</v>
      </c>
      <c r="D48" s="108" t="s">
        <v>1004</v>
      </c>
      <c r="E48" s="107" t="s">
        <v>1004</v>
      </c>
      <c r="F48" s="108" t="s">
        <v>1004</v>
      </c>
      <c r="G48" s="108" t="s">
        <v>1004</v>
      </c>
      <c r="H48" s="108" t="s">
        <v>1004</v>
      </c>
      <c r="I48" s="108" t="s">
        <v>1004</v>
      </c>
      <c r="J48" s="108" t="s">
        <v>1004</v>
      </c>
      <c r="K48" s="108" t="s">
        <v>1004</v>
      </c>
      <c r="L48" s="108" t="s">
        <v>1004</v>
      </c>
      <c r="M48" s="108" t="s">
        <v>1004</v>
      </c>
      <c r="N48" s="108" t="s">
        <v>1004</v>
      </c>
      <c r="O48" s="108" t="s">
        <v>1004</v>
      </c>
      <c r="P48" s="108" t="s">
        <v>1004</v>
      </c>
      <c r="Q48" s="108" t="s">
        <v>1004</v>
      </c>
      <c r="R48" s="108" t="s">
        <v>1004</v>
      </c>
      <c r="S48" s="108" t="s">
        <v>1004</v>
      </c>
      <c r="T48" s="108" t="s">
        <v>1004</v>
      </c>
      <c r="U48" s="108" t="s">
        <v>1004</v>
      </c>
      <c r="V48" s="108" t="s">
        <v>1004</v>
      </c>
      <c r="W48" s="108" t="s">
        <v>1004</v>
      </c>
      <c r="X48" s="108" t="s">
        <v>1004</v>
      </c>
      <c r="Y48" s="108" t="s">
        <v>1004</v>
      </c>
      <c r="Z48" s="108" t="s">
        <v>1004</v>
      </c>
      <c r="AA48" s="108" t="s">
        <v>1004</v>
      </c>
      <c r="AB48" s="108" t="s">
        <v>1004</v>
      </c>
      <c r="AC48" s="108" t="s">
        <v>1004</v>
      </c>
      <c r="AD48" s="108" t="s">
        <v>1004</v>
      </c>
      <c r="AE48" s="108" t="s">
        <v>1004</v>
      </c>
      <c r="AF48" s="108" t="s">
        <v>1004</v>
      </c>
      <c r="AG48" s="108" t="s">
        <v>1004</v>
      </c>
      <c r="AH48" s="108" t="s">
        <v>1004</v>
      </c>
      <c r="AI48" s="108" t="s">
        <v>1004</v>
      </c>
      <c r="AJ48" s="108" t="s">
        <v>1004</v>
      </c>
      <c r="AK48" s="108" t="s">
        <v>1004</v>
      </c>
      <c r="AL48" s="108" t="s">
        <v>1004</v>
      </c>
      <c r="AM48" s="109" t="s">
        <v>1004</v>
      </c>
      <c r="AN48" s="110" t="s">
        <v>1004</v>
      </c>
      <c r="AO48" s="110" t="s">
        <v>1004</v>
      </c>
      <c r="AP48" s="110" t="s">
        <v>1004</v>
      </c>
      <c r="AQ48" s="110" t="s">
        <v>1004</v>
      </c>
      <c r="AR48" s="110" t="s">
        <v>1004</v>
      </c>
      <c r="AS48" s="110" t="s">
        <v>1004</v>
      </c>
      <c r="AT48" s="110" t="s">
        <v>1004</v>
      </c>
      <c r="AU48" s="110" t="s">
        <v>1004</v>
      </c>
      <c r="AV48" s="116" t="s">
        <v>1004</v>
      </c>
      <c r="AW48" s="116" t="s">
        <v>1004</v>
      </c>
      <c r="AX48" s="116" t="s">
        <v>1004</v>
      </c>
      <c r="AY48" s="116" t="s">
        <v>1004</v>
      </c>
      <c r="AZ48" s="116" t="s">
        <v>1004</v>
      </c>
    </row>
    <row r="49" spans="1:52" ht="27.75" customHeight="1" x14ac:dyDescent="0.25">
      <c r="A49" s="112">
        <v>560083</v>
      </c>
      <c r="B49" s="106" t="s">
        <v>1047</v>
      </c>
      <c r="C49" s="107" t="s">
        <v>1004</v>
      </c>
      <c r="D49" s="108" t="s">
        <v>1004</v>
      </c>
      <c r="E49" s="107" t="s">
        <v>1004</v>
      </c>
      <c r="F49" s="108" t="s">
        <v>1004</v>
      </c>
      <c r="G49" s="108" t="s">
        <v>1004</v>
      </c>
      <c r="H49" s="108" t="s">
        <v>1004</v>
      </c>
      <c r="I49" s="108" t="s">
        <v>1004</v>
      </c>
      <c r="J49" s="108" t="s">
        <v>1004</v>
      </c>
      <c r="K49" s="108" t="s">
        <v>1004</v>
      </c>
      <c r="L49" s="108" t="s">
        <v>1004</v>
      </c>
      <c r="M49" s="108" t="s">
        <v>1004</v>
      </c>
      <c r="N49" s="108" t="s">
        <v>1004</v>
      </c>
      <c r="O49" s="108" t="s">
        <v>1004</v>
      </c>
      <c r="P49" s="108" t="s">
        <v>1004</v>
      </c>
      <c r="Q49" s="108" t="s">
        <v>1004</v>
      </c>
      <c r="R49" s="108" t="s">
        <v>1004</v>
      </c>
      <c r="S49" s="108" t="s">
        <v>1004</v>
      </c>
      <c r="T49" s="108" t="s">
        <v>1004</v>
      </c>
      <c r="U49" s="108" t="s">
        <v>1004</v>
      </c>
      <c r="V49" s="108" t="s">
        <v>1004</v>
      </c>
      <c r="W49" s="108" t="s">
        <v>1004</v>
      </c>
      <c r="X49" s="108" t="s">
        <v>1004</v>
      </c>
      <c r="Y49" s="108" t="s">
        <v>1004</v>
      </c>
      <c r="Z49" s="108" t="s">
        <v>1004</v>
      </c>
      <c r="AA49" s="108" t="s">
        <v>1004</v>
      </c>
      <c r="AB49" s="108" t="s">
        <v>1004</v>
      </c>
      <c r="AC49" s="108" t="s">
        <v>1004</v>
      </c>
      <c r="AD49" s="108" t="s">
        <v>1004</v>
      </c>
      <c r="AE49" s="108" t="s">
        <v>1004</v>
      </c>
      <c r="AF49" s="108" t="s">
        <v>1004</v>
      </c>
      <c r="AG49" s="108" t="s">
        <v>1004</v>
      </c>
      <c r="AH49" s="108" t="s">
        <v>1004</v>
      </c>
      <c r="AI49" s="108" t="s">
        <v>1004</v>
      </c>
      <c r="AJ49" s="108" t="s">
        <v>1004</v>
      </c>
      <c r="AK49" s="108" t="s">
        <v>1004</v>
      </c>
      <c r="AL49" s="108" t="s">
        <v>1004</v>
      </c>
      <c r="AM49" s="109" t="s">
        <v>1004</v>
      </c>
      <c r="AN49" s="110" t="s">
        <v>1004</v>
      </c>
      <c r="AO49" s="110" t="s">
        <v>1004</v>
      </c>
      <c r="AP49" s="110" t="s">
        <v>1004</v>
      </c>
      <c r="AQ49" s="110" t="s">
        <v>1004</v>
      </c>
      <c r="AR49" s="110" t="s">
        <v>1004</v>
      </c>
      <c r="AS49" s="110" t="s">
        <v>1004</v>
      </c>
      <c r="AT49" s="110" t="s">
        <v>1004</v>
      </c>
      <c r="AU49" s="110" t="s">
        <v>1004</v>
      </c>
      <c r="AV49" s="116" t="s">
        <v>1004</v>
      </c>
      <c r="AW49" s="116" t="s">
        <v>1004</v>
      </c>
      <c r="AX49" s="116" t="s">
        <v>1004</v>
      </c>
      <c r="AY49" s="116" t="s">
        <v>1004</v>
      </c>
      <c r="AZ49" s="116" t="s">
        <v>1004</v>
      </c>
    </row>
    <row r="50" spans="1:52" ht="27.75" customHeight="1" x14ac:dyDescent="0.25">
      <c r="A50" s="112">
        <v>560280</v>
      </c>
      <c r="B50" s="106" t="s">
        <v>1048</v>
      </c>
      <c r="C50" s="107" t="s">
        <v>1004</v>
      </c>
      <c r="D50" s="108" t="s">
        <v>1004</v>
      </c>
      <c r="E50" s="107" t="s">
        <v>1004</v>
      </c>
      <c r="F50" s="108" t="s">
        <v>1004</v>
      </c>
      <c r="G50" s="108" t="s">
        <v>1004</v>
      </c>
      <c r="H50" s="108" t="s">
        <v>1004</v>
      </c>
      <c r="I50" s="108" t="s">
        <v>1004</v>
      </c>
      <c r="J50" s="108" t="s">
        <v>1004</v>
      </c>
      <c r="K50" s="108" t="s">
        <v>1004</v>
      </c>
      <c r="L50" s="108" t="s">
        <v>1004</v>
      </c>
      <c r="M50" s="108" t="s">
        <v>1004</v>
      </c>
      <c r="N50" s="108" t="s">
        <v>1004</v>
      </c>
      <c r="O50" s="108" t="s">
        <v>1004</v>
      </c>
      <c r="P50" s="108" t="s">
        <v>1004</v>
      </c>
      <c r="Q50" s="108" t="s">
        <v>1004</v>
      </c>
      <c r="R50" s="108" t="s">
        <v>1004</v>
      </c>
      <c r="S50" s="108" t="s">
        <v>1004</v>
      </c>
      <c r="T50" s="108" t="s">
        <v>1004</v>
      </c>
      <c r="U50" s="108" t="s">
        <v>1004</v>
      </c>
      <c r="V50" s="108" t="s">
        <v>1004</v>
      </c>
      <c r="W50" s="108" t="s">
        <v>1004</v>
      </c>
      <c r="X50" s="108" t="s">
        <v>1004</v>
      </c>
      <c r="Y50" s="108" t="s">
        <v>1004</v>
      </c>
      <c r="Z50" s="108" t="s">
        <v>1004</v>
      </c>
      <c r="AA50" s="108" t="s">
        <v>1004</v>
      </c>
      <c r="AB50" s="108" t="s">
        <v>1004</v>
      </c>
      <c r="AC50" s="108" t="s">
        <v>1004</v>
      </c>
      <c r="AD50" s="108" t="s">
        <v>1004</v>
      </c>
      <c r="AE50" s="108" t="s">
        <v>1004</v>
      </c>
      <c r="AF50" s="108" t="s">
        <v>1004</v>
      </c>
      <c r="AG50" s="108" t="s">
        <v>1004</v>
      </c>
      <c r="AH50" s="108" t="s">
        <v>1004</v>
      </c>
      <c r="AI50" s="108" t="s">
        <v>1004</v>
      </c>
      <c r="AJ50" s="108" t="s">
        <v>1004</v>
      </c>
      <c r="AK50" s="108" t="s">
        <v>1004</v>
      </c>
      <c r="AL50" s="108" t="s">
        <v>1004</v>
      </c>
      <c r="AM50" s="109" t="s">
        <v>1004</v>
      </c>
      <c r="AN50" s="110" t="s">
        <v>1004</v>
      </c>
      <c r="AO50" s="110" t="s">
        <v>1004</v>
      </c>
      <c r="AP50" s="110" t="s">
        <v>1004</v>
      </c>
      <c r="AQ50" s="110" t="s">
        <v>1004</v>
      </c>
      <c r="AR50" s="110" t="s">
        <v>1004</v>
      </c>
      <c r="AS50" s="110" t="s">
        <v>1004</v>
      </c>
      <c r="AT50" s="110" t="s">
        <v>1004</v>
      </c>
      <c r="AU50" s="110" t="s">
        <v>1004</v>
      </c>
      <c r="AV50" s="116" t="s">
        <v>1004</v>
      </c>
      <c r="AW50" s="116" t="s">
        <v>1004</v>
      </c>
      <c r="AX50" s="116" t="s">
        <v>1004</v>
      </c>
      <c r="AY50" s="116" t="s">
        <v>1004</v>
      </c>
      <c r="AZ50" s="116" t="s">
        <v>1004</v>
      </c>
    </row>
    <row r="51" spans="1:52" ht="27.75" customHeight="1" x14ac:dyDescent="0.25">
      <c r="A51" s="112">
        <v>560086</v>
      </c>
      <c r="B51" s="106" t="s">
        <v>1049</v>
      </c>
      <c r="C51" s="107" t="s">
        <v>1004</v>
      </c>
      <c r="D51" s="108" t="s">
        <v>1004</v>
      </c>
      <c r="E51" s="107" t="s">
        <v>1004</v>
      </c>
      <c r="F51" s="108" t="s">
        <v>1004</v>
      </c>
      <c r="G51" s="108" t="s">
        <v>1004</v>
      </c>
      <c r="H51" s="108" t="s">
        <v>1004</v>
      </c>
      <c r="I51" s="108" t="s">
        <v>1004</v>
      </c>
      <c r="J51" s="108" t="s">
        <v>1004</v>
      </c>
      <c r="K51" s="108" t="s">
        <v>1004</v>
      </c>
      <c r="L51" s="108" t="s">
        <v>1004</v>
      </c>
      <c r="M51" s="108" t="s">
        <v>1004</v>
      </c>
      <c r="N51" s="108" t="s">
        <v>1004</v>
      </c>
      <c r="O51" s="108" t="s">
        <v>1004</v>
      </c>
      <c r="P51" s="108" t="s">
        <v>1004</v>
      </c>
      <c r="Q51" s="108" t="s">
        <v>1004</v>
      </c>
      <c r="R51" s="108" t="s">
        <v>1004</v>
      </c>
      <c r="S51" s="108" t="s">
        <v>1004</v>
      </c>
      <c r="T51" s="108" t="s">
        <v>1004</v>
      </c>
      <c r="U51" s="108" t="s">
        <v>1004</v>
      </c>
      <c r="V51" s="108" t="s">
        <v>1004</v>
      </c>
      <c r="W51" s="108" t="s">
        <v>1004</v>
      </c>
      <c r="X51" s="108" t="s">
        <v>1004</v>
      </c>
      <c r="Y51" s="108" t="s">
        <v>1004</v>
      </c>
      <c r="Z51" s="108" t="s">
        <v>1004</v>
      </c>
      <c r="AA51" s="108" t="s">
        <v>1004</v>
      </c>
      <c r="AB51" s="108"/>
      <c r="AC51" s="108"/>
      <c r="AD51" s="108"/>
      <c r="AE51" s="108"/>
      <c r="AF51" s="108"/>
      <c r="AG51" s="108"/>
      <c r="AH51" s="108"/>
      <c r="AI51" s="108"/>
      <c r="AJ51" s="108"/>
      <c r="AK51" s="108"/>
      <c r="AL51" s="108"/>
      <c r="AM51" s="109" t="s">
        <v>1004</v>
      </c>
      <c r="AN51" s="110" t="s">
        <v>1004</v>
      </c>
      <c r="AO51" s="110" t="s">
        <v>1004</v>
      </c>
      <c r="AP51" s="110" t="s">
        <v>1004</v>
      </c>
      <c r="AQ51" s="110" t="s">
        <v>1004</v>
      </c>
      <c r="AR51" s="110" t="s">
        <v>1004</v>
      </c>
      <c r="AS51" s="110" t="s">
        <v>1004</v>
      </c>
      <c r="AT51" s="110" t="s">
        <v>1004</v>
      </c>
      <c r="AU51" s="110" t="s">
        <v>1004</v>
      </c>
      <c r="AV51" s="116" t="s">
        <v>1004</v>
      </c>
      <c r="AW51" s="116" t="s">
        <v>1004</v>
      </c>
      <c r="AX51" s="116" t="s">
        <v>1004</v>
      </c>
      <c r="AY51" s="116" t="s">
        <v>1004</v>
      </c>
      <c r="AZ51" s="116" t="s">
        <v>1004</v>
      </c>
    </row>
    <row r="52" spans="1:52" ht="27.75" customHeight="1" x14ac:dyDescent="0.25">
      <c r="A52" s="112">
        <v>560098</v>
      </c>
      <c r="B52" s="106" t="s">
        <v>1050</v>
      </c>
      <c r="C52" s="107" t="s">
        <v>1004</v>
      </c>
      <c r="D52" s="108" t="s">
        <v>1004</v>
      </c>
      <c r="E52" s="107" t="s">
        <v>1004</v>
      </c>
      <c r="F52" s="108" t="s">
        <v>1004</v>
      </c>
      <c r="G52" s="108" t="s">
        <v>1004</v>
      </c>
      <c r="H52" s="108" t="s">
        <v>1004</v>
      </c>
      <c r="I52" s="108" t="s">
        <v>1004</v>
      </c>
      <c r="J52" s="108" t="s">
        <v>1004</v>
      </c>
      <c r="K52" s="108" t="s">
        <v>1004</v>
      </c>
      <c r="L52" s="108" t="s">
        <v>1004</v>
      </c>
      <c r="M52" s="108" t="s">
        <v>1004</v>
      </c>
      <c r="N52" s="108" t="s">
        <v>1004</v>
      </c>
      <c r="O52" s="108" t="s">
        <v>1004</v>
      </c>
      <c r="P52" s="108" t="s">
        <v>1004</v>
      </c>
      <c r="Q52" s="108" t="s">
        <v>1004</v>
      </c>
      <c r="R52" s="108" t="s">
        <v>1004</v>
      </c>
      <c r="S52" s="108" t="s">
        <v>1004</v>
      </c>
      <c r="T52" s="108" t="s">
        <v>1004</v>
      </c>
      <c r="U52" s="108" t="s">
        <v>1004</v>
      </c>
      <c r="V52" s="108" t="s">
        <v>1004</v>
      </c>
      <c r="W52" s="108" t="s">
        <v>1004</v>
      </c>
      <c r="X52" s="108" t="s">
        <v>1004</v>
      </c>
      <c r="Y52" s="108" t="s">
        <v>1004</v>
      </c>
      <c r="Z52" s="108" t="s">
        <v>1004</v>
      </c>
      <c r="AA52" s="108" t="s">
        <v>1004</v>
      </c>
      <c r="AB52" s="108"/>
      <c r="AC52" s="108"/>
      <c r="AD52" s="108"/>
      <c r="AE52" s="108"/>
      <c r="AF52" s="108"/>
      <c r="AG52" s="108"/>
      <c r="AH52" s="108"/>
      <c r="AI52" s="108"/>
      <c r="AJ52" s="108"/>
      <c r="AK52" s="108"/>
      <c r="AL52" s="108"/>
      <c r="AM52" s="109" t="s">
        <v>1004</v>
      </c>
      <c r="AN52" s="110" t="s">
        <v>1004</v>
      </c>
      <c r="AO52" s="110" t="s">
        <v>1004</v>
      </c>
      <c r="AP52" s="110" t="s">
        <v>1004</v>
      </c>
      <c r="AQ52" s="110" t="s">
        <v>1004</v>
      </c>
      <c r="AR52" s="110" t="s">
        <v>1004</v>
      </c>
      <c r="AS52" s="110" t="s">
        <v>1004</v>
      </c>
      <c r="AT52" s="110" t="s">
        <v>1004</v>
      </c>
      <c r="AU52" s="110" t="s">
        <v>1004</v>
      </c>
      <c r="AV52" s="111"/>
      <c r="AW52" s="111"/>
      <c r="AX52" s="111"/>
      <c r="AY52" s="111"/>
      <c r="AZ52" s="111"/>
    </row>
    <row r="53" spans="1:52" ht="27.75" customHeight="1" x14ac:dyDescent="0.25">
      <c r="A53" s="112">
        <v>560099</v>
      </c>
      <c r="B53" s="106" t="s">
        <v>1051</v>
      </c>
      <c r="C53" s="107" t="s">
        <v>1004</v>
      </c>
      <c r="D53" s="108" t="s">
        <v>1004</v>
      </c>
      <c r="E53" s="107" t="s">
        <v>1004</v>
      </c>
      <c r="F53" s="108" t="s">
        <v>1004</v>
      </c>
      <c r="G53" s="108" t="s">
        <v>1004</v>
      </c>
      <c r="H53" s="108" t="s">
        <v>1004</v>
      </c>
      <c r="I53" s="108" t="s">
        <v>1004</v>
      </c>
      <c r="J53" s="108" t="s">
        <v>1004</v>
      </c>
      <c r="K53" s="108" t="s">
        <v>1004</v>
      </c>
      <c r="L53" s="108" t="s">
        <v>1004</v>
      </c>
      <c r="M53" s="108" t="s">
        <v>1004</v>
      </c>
      <c r="N53" s="108" t="s">
        <v>1004</v>
      </c>
      <c r="O53" s="108" t="s">
        <v>1004</v>
      </c>
      <c r="P53" s="108" t="s">
        <v>1004</v>
      </c>
      <c r="Q53" s="108" t="s">
        <v>1004</v>
      </c>
      <c r="R53" s="108" t="s">
        <v>1004</v>
      </c>
      <c r="S53" s="108" t="s">
        <v>1004</v>
      </c>
      <c r="T53" s="108" t="s">
        <v>1004</v>
      </c>
      <c r="U53" s="108" t="s">
        <v>1004</v>
      </c>
      <c r="V53" s="108" t="s">
        <v>1004</v>
      </c>
      <c r="W53" s="108" t="s">
        <v>1004</v>
      </c>
      <c r="X53" s="108" t="s">
        <v>1004</v>
      </c>
      <c r="Y53" s="108" t="s">
        <v>1004</v>
      </c>
      <c r="Z53" s="108" t="s">
        <v>1004</v>
      </c>
      <c r="AA53" s="108" t="s">
        <v>1004</v>
      </c>
      <c r="AB53" s="108"/>
      <c r="AC53" s="108"/>
      <c r="AD53" s="108"/>
      <c r="AE53" s="108"/>
      <c r="AF53" s="108"/>
      <c r="AG53" s="108"/>
      <c r="AH53" s="108"/>
      <c r="AI53" s="108"/>
      <c r="AJ53" s="108"/>
      <c r="AK53" s="108"/>
      <c r="AL53" s="108"/>
      <c r="AM53" s="109"/>
      <c r="AN53" s="110"/>
      <c r="AO53" s="110"/>
      <c r="AP53" s="110"/>
      <c r="AQ53" s="110"/>
      <c r="AR53" s="110"/>
      <c r="AS53" s="110"/>
      <c r="AT53" s="110"/>
      <c r="AU53" s="110"/>
      <c r="AV53" s="116" t="s">
        <v>1004</v>
      </c>
      <c r="AW53" s="116" t="s">
        <v>1004</v>
      </c>
      <c r="AX53" s="116" t="s">
        <v>1004</v>
      </c>
      <c r="AY53" s="116" t="s">
        <v>1004</v>
      </c>
      <c r="AZ53" s="116" t="s">
        <v>1004</v>
      </c>
    </row>
    <row r="54" spans="1:52" ht="27.75" customHeight="1" x14ac:dyDescent="0.25">
      <c r="A54" s="112">
        <v>560103</v>
      </c>
      <c r="B54" s="106" t="s">
        <v>1052</v>
      </c>
      <c r="C54" s="110"/>
      <c r="D54" s="113"/>
      <c r="E54" s="107"/>
      <c r="F54" s="109"/>
      <c r="G54" s="114"/>
      <c r="H54" s="109"/>
      <c r="I54" s="109"/>
      <c r="J54" s="109"/>
      <c r="K54" s="110"/>
      <c r="L54" s="109"/>
      <c r="M54" s="110"/>
      <c r="N54" s="113"/>
      <c r="O54" s="115"/>
      <c r="P54" s="111"/>
      <c r="Q54" s="119"/>
      <c r="R54" s="119"/>
      <c r="S54" s="119"/>
      <c r="T54" s="119"/>
      <c r="U54" s="119"/>
      <c r="V54" s="119"/>
      <c r="W54" s="119"/>
      <c r="X54" s="119"/>
      <c r="Y54" s="119"/>
      <c r="Z54" s="119"/>
      <c r="AA54" s="120"/>
      <c r="AB54" s="110"/>
      <c r="AC54" s="113"/>
      <c r="AD54" s="110"/>
      <c r="AE54" s="109"/>
      <c r="AF54" s="114"/>
      <c r="AG54" s="114"/>
      <c r="AH54" s="114"/>
      <c r="AI54" s="114"/>
      <c r="AJ54" s="114"/>
      <c r="AK54" s="114"/>
      <c r="AL54" s="109"/>
      <c r="AM54" s="109"/>
      <c r="AN54" s="110"/>
      <c r="AO54" s="110"/>
      <c r="AP54" s="110"/>
      <c r="AQ54" s="110"/>
      <c r="AR54" s="110"/>
      <c r="AS54" s="110"/>
      <c r="AT54" s="110"/>
      <c r="AU54" s="110"/>
      <c r="AV54" s="116" t="s">
        <v>1004</v>
      </c>
      <c r="AW54" s="116" t="s">
        <v>1004</v>
      </c>
      <c r="AX54" s="116" t="s">
        <v>1004</v>
      </c>
      <c r="AY54" s="116" t="s">
        <v>1004</v>
      </c>
      <c r="AZ54" s="116" t="s">
        <v>1004</v>
      </c>
    </row>
    <row r="55" spans="1:52" ht="27.75" customHeight="1" x14ac:dyDescent="0.25">
      <c r="A55" s="112">
        <v>560104</v>
      </c>
      <c r="B55" s="106" t="s">
        <v>1053</v>
      </c>
      <c r="C55" s="110"/>
      <c r="D55" s="113"/>
      <c r="E55" s="110"/>
      <c r="F55" s="109"/>
      <c r="G55" s="114"/>
      <c r="H55" s="109"/>
      <c r="I55" s="109"/>
      <c r="J55" s="109"/>
      <c r="K55" s="110"/>
      <c r="L55" s="109"/>
      <c r="M55" s="110"/>
      <c r="N55" s="113"/>
      <c r="O55" s="115"/>
      <c r="P55" s="111"/>
      <c r="Q55" s="111"/>
      <c r="R55" s="111"/>
      <c r="S55" s="111"/>
      <c r="T55" s="111"/>
      <c r="U55" s="111"/>
      <c r="V55" s="111"/>
      <c r="W55" s="111"/>
      <c r="X55" s="111"/>
      <c r="Y55" s="111"/>
      <c r="Z55" s="111"/>
      <c r="AA55" s="111"/>
      <c r="AB55" s="110"/>
      <c r="AC55" s="113"/>
      <c r="AD55" s="110"/>
      <c r="AE55" s="109"/>
      <c r="AF55" s="114"/>
      <c r="AG55" s="114"/>
      <c r="AH55" s="114"/>
      <c r="AI55" s="114"/>
      <c r="AJ55" s="114"/>
      <c r="AK55" s="114"/>
      <c r="AL55" s="109"/>
      <c r="AM55" s="109"/>
      <c r="AN55" s="110"/>
      <c r="AO55" s="110"/>
      <c r="AP55" s="110"/>
      <c r="AQ55" s="110"/>
      <c r="AR55" s="110"/>
      <c r="AS55" s="110"/>
      <c r="AT55" s="110"/>
      <c r="AU55" s="110"/>
      <c r="AV55" s="116" t="s">
        <v>1004</v>
      </c>
      <c r="AW55" s="116" t="s">
        <v>1004</v>
      </c>
      <c r="AX55" s="116" t="s">
        <v>1004</v>
      </c>
      <c r="AY55" s="116" t="s">
        <v>1004</v>
      </c>
      <c r="AZ55" s="116" t="s">
        <v>1004</v>
      </c>
    </row>
    <row r="56" spans="1:52" ht="27.75" customHeight="1" x14ac:dyDescent="0.25">
      <c r="A56" s="112">
        <v>560107</v>
      </c>
      <c r="B56" s="106" t="s">
        <v>1054</v>
      </c>
      <c r="C56" s="110"/>
      <c r="D56" s="113"/>
      <c r="E56" s="110"/>
      <c r="F56" s="109"/>
      <c r="G56" s="114"/>
      <c r="H56" s="109"/>
      <c r="I56" s="109"/>
      <c r="J56" s="109"/>
      <c r="K56" s="121"/>
      <c r="L56" s="122"/>
      <c r="M56" s="110"/>
      <c r="N56" s="113"/>
      <c r="O56" s="115"/>
      <c r="P56" s="111"/>
      <c r="Q56" s="111"/>
      <c r="R56" s="111"/>
      <c r="S56" s="111"/>
      <c r="T56" s="111"/>
      <c r="U56" s="111"/>
      <c r="V56" s="111"/>
      <c r="W56" s="111"/>
      <c r="X56" s="111"/>
      <c r="Y56" s="111"/>
      <c r="Z56" s="111"/>
      <c r="AA56" s="111"/>
      <c r="AB56" s="110"/>
      <c r="AC56" s="113"/>
      <c r="AD56" s="110"/>
      <c r="AE56" s="109"/>
      <c r="AF56" s="114"/>
      <c r="AG56" s="114"/>
      <c r="AH56" s="114"/>
      <c r="AI56" s="114"/>
      <c r="AJ56" s="114"/>
      <c r="AK56" s="114"/>
      <c r="AL56" s="109"/>
      <c r="AM56" s="122"/>
      <c r="AN56" s="110"/>
      <c r="AO56" s="110"/>
      <c r="AP56" s="110"/>
      <c r="AQ56" s="110"/>
      <c r="AR56" s="110"/>
      <c r="AS56" s="110"/>
      <c r="AT56" s="110"/>
      <c r="AU56" s="110"/>
      <c r="AV56" s="116" t="s">
        <v>1004</v>
      </c>
      <c r="AW56" s="116" t="s">
        <v>1004</v>
      </c>
      <c r="AX56" s="116" t="s">
        <v>1004</v>
      </c>
      <c r="AY56" s="116" t="s">
        <v>1004</v>
      </c>
      <c r="AZ56" s="116" t="s">
        <v>1004</v>
      </c>
    </row>
    <row r="57" spans="1:52" ht="27.75" customHeight="1" x14ac:dyDescent="0.25">
      <c r="A57" s="112">
        <v>560126</v>
      </c>
      <c r="B57" s="106" t="s">
        <v>1055</v>
      </c>
      <c r="C57" s="110"/>
      <c r="D57" s="113"/>
      <c r="E57" s="110"/>
      <c r="F57" s="109"/>
      <c r="G57" s="114"/>
      <c r="H57" s="109"/>
      <c r="I57" s="109"/>
      <c r="J57" s="109"/>
      <c r="K57" s="121"/>
      <c r="L57" s="122"/>
      <c r="M57" s="110"/>
      <c r="N57" s="113"/>
      <c r="O57" s="115"/>
      <c r="P57" s="111"/>
      <c r="Q57" s="111"/>
      <c r="R57" s="111"/>
      <c r="S57" s="111"/>
      <c r="T57" s="111"/>
      <c r="U57" s="111"/>
      <c r="V57" s="111"/>
      <c r="W57" s="111"/>
      <c r="X57" s="111"/>
      <c r="Y57" s="111"/>
      <c r="Z57" s="111"/>
      <c r="AA57" s="111"/>
      <c r="AB57" s="110"/>
      <c r="AC57" s="113"/>
      <c r="AD57" s="110"/>
      <c r="AE57" s="109"/>
      <c r="AF57" s="114"/>
      <c r="AG57" s="114"/>
      <c r="AH57" s="114"/>
      <c r="AI57" s="114"/>
      <c r="AJ57" s="114"/>
      <c r="AK57" s="114"/>
      <c r="AL57" s="109"/>
      <c r="AM57" s="122"/>
      <c r="AN57" s="110"/>
      <c r="AO57" s="110"/>
      <c r="AP57" s="110"/>
      <c r="AQ57" s="110"/>
      <c r="AR57" s="110"/>
      <c r="AS57" s="110"/>
      <c r="AT57" s="110"/>
      <c r="AU57" s="110"/>
      <c r="AV57" s="116" t="s">
        <v>1004</v>
      </c>
      <c r="AW57" s="116" t="s">
        <v>1004</v>
      </c>
      <c r="AX57" s="116" t="s">
        <v>1004</v>
      </c>
      <c r="AY57" s="116" t="s">
        <v>1004</v>
      </c>
      <c r="AZ57" s="116" t="s">
        <v>1004</v>
      </c>
    </row>
    <row r="58" spans="1:52" ht="27.75" customHeight="1" x14ac:dyDescent="0.25">
      <c r="A58" s="112">
        <v>560127</v>
      </c>
      <c r="B58" s="106" t="s">
        <v>1056</v>
      </c>
      <c r="C58" s="110"/>
      <c r="D58" s="113"/>
      <c r="E58" s="110"/>
      <c r="F58" s="109"/>
      <c r="G58" s="114"/>
      <c r="H58" s="109"/>
      <c r="I58" s="109"/>
      <c r="J58" s="109"/>
      <c r="K58" s="110"/>
      <c r="L58" s="109"/>
      <c r="M58" s="110"/>
      <c r="N58" s="113"/>
      <c r="O58" s="115"/>
      <c r="P58" s="111"/>
      <c r="Q58" s="111"/>
      <c r="R58" s="111"/>
      <c r="S58" s="111"/>
      <c r="T58" s="111"/>
      <c r="U58" s="111"/>
      <c r="V58" s="111"/>
      <c r="W58" s="111"/>
      <c r="X58" s="111"/>
      <c r="Y58" s="111"/>
      <c r="Z58" s="111"/>
      <c r="AA58" s="111"/>
      <c r="AB58" s="110"/>
      <c r="AC58" s="113"/>
      <c r="AD58" s="110"/>
      <c r="AE58" s="109"/>
      <c r="AF58" s="114"/>
      <c r="AG58" s="114"/>
      <c r="AH58" s="114"/>
      <c r="AI58" s="114"/>
      <c r="AJ58" s="114"/>
      <c r="AK58" s="114"/>
      <c r="AL58" s="109"/>
      <c r="AM58" s="109" t="s">
        <v>1004</v>
      </c>
      <c r="AN58" s="110" t="s">
        <v>1004</v>
      </c>
      <c r="AO58" s="110" t="s">
        <v>1004</v>
      </c>
      <c r="AP58" s="110" t="s">
        <v>1004</v>
      </c>
      <c r="AQ58" s="110" t="s">
        <v>1004</v>
      </c>
      <c r="AR58" s="110" t="s">
        <v>1004</v>
      </c>
      <c r="AS58" s="110" t="s">
        <v>1004</v>
      </c>
      <c r="AT58" s="110" t="s">
        <v>1004</v>
      </c>
      <c r="AU58" s="110" t="s">
        <v>1004</v>
      </c>
      <c r="AV58" s="111"/>
      <c r="AW58" s="111"/>
      <c r="AX58" s="111"/>
      <c r="AY58" s="111"/>
      <c r="AZ58" s="111"/>
    </row>
    <row r="59" spans="1:52" ht="27.75" customHeight="1" x14ac:dyDescent="0.25">
      <c r="A59" s="112">
        <v>560128</v>
      </c>
      <c r="B59" s="106" t="s">
        <v>1057</v>
      </c>
      <c r="C59" s="110"/>
      <c r="D59" s="113"/>
      <c r="E59" s="110"/>
      <c r="F59" s="109"/>
      <c r="G59" s="114"/>
      <c r="H59" s="109"/>
      <c r="I59" s="109"/>
      <c r="J59" s="109"/>
      <c r="K59" s="110"/>
      <c r="L59" s="109"/>
      <c r="M59" s="110"/>
      <c r="N59" s="113"/>
      <c r="O59" s="115"/>
      <c r="P59" s="111"/>
      <c r="Q59" s="111"/>
      <c r="R59" s="111"/>
      <c r="S59" s="111"/>
      <c r="T59" s="111"/>
      <c r="U59" s="111"/>
      <c r="V59" s="111"/>
      <c r="W59" s="111"/>
      <c r="X59" s="111"/>
      <c r="Y59" s="111"/>
      <c r="Z59" s="111"/>
      <c r="AA59" s="111"/>
      <c r="AB59" s="110"/>
      <c r="AC59" s="113"/>
      <c r="AD59" s="110"/>
      <c r="AE59" s="109"/>
      <c r="AF59" s="114"/>
      <c r="AG59" s="114"/>
      <c r="AH59" s="114"/>
      <c r="AI59" s="114"/>
      <c r="AJ59" s="114"/>
      <c r="AK59" s="114"/>
      <c r="AL59" s="109"/>
      <c r="AM59" s="109"/>
      <c r="AN59" s="110"/>
      <c r="AO59" s="110"/>
      <c r="AP59" s="110"/>
      <c r="AQ59" s="110"/>
      <c r="AR59" s="110"/>
      <c r="AS59" s="110"/>
      <c r="AT59" s="110"/>
      <c r="AU59" s="110"/>
      <c r="AV59" s="116" t="s">
        <v>1004</v>
      </c>
      <c r="AW59" s="116" t="s">
        <v>1004</v>
      </c>
      <c r="AX59" s="116" t="s">
        <v>1004</v>
      </c>
      <c r="AY59" s="116" t="s">
        <v>1004</v>
      </c>
      <c r="AZ59" s="116" t="s">
        <v>1004</v>
      </c>
    </row>
    <row r="60" spans="1:52" ht="27.75" customHeight="1" x14ac:dyDescent="0.25">
      <c r="A60" s="112">
        <v>560129</v>
      </c>
      <c r="B60" s="106" t="s">
        <v>1058</v>
      </c>
      <c r="C60" s="110"/>
      <c r="D60" s="123"/>
      <c r="E60" s="110"/>
      <c r="F60" s="113"/>
      <c r="G60" s="114"/>
      <c r="H60" s="109"/>
      <c r="I60" s="109"/>
      <c r="J60" s="109"/>
      <c r="K60" s="110"/>
      <c r="L60" s="109"/>
      <c r="M60" s="110"/>
      <c r="N60" s="113"/>
      <c r="O60" s="115"/>
      <c r="P60" s="111"/>
      <c r="Q60" s="111"/>
      <c r="R60" s="111"/>
      <c r="S60" s="111"/>
      <c r="T60" s="111"/>
      <c r="U60" s="111"/>
      <c r="V60" s="111"/>
      <c r="W60" s="111"/>
      <c r="X60" s="111"/>
      <c r="Y60" s="111"/>
      <c r="Z60" s="111"/>
      <c r="AA60" s="111"/>
      <c r="AB60" s="124"/>
      <c r="AC60" s="123"/>
      <c r="AD60" s="110"/>
      <c r="AE60" s="113"/>
      <c r="AF60" s="114"/>
      <c r="AG60" s="114"/>
      <c r="AH60" s="114"/>
      <c r="AI60" s="114"/>
      <c r="AJ60" s="114"/>
      <c r="AK60" s="114"/>
      <c r="AL60" s="109"/>
      <c r="AM60" s="109"/>
      <c r="AN60" s="110"/>
      <c r="AO60" s="110"/>
      <c r="AP60" s="110"/>
      <c r="AQ60" s="110"/>
      <c r="AR60" s="110"/>
      <c r="AS60" s="110"/>
      <c r="AT60" s="110"/>
      <c r="AU60" s="110"/>
      <c r="AV60" s="116" t="s">
        <v>1004</v>
      </c>
      <c r="AW60" s="116" t="s">
        <v>1004</v>
      </c>
      <c r="AX60" s="116" t="s">
        <v>1004</v>
      </c>
      <c r="AY60" s="116" t="s">
        <v>1004</v>
      </c>
      <c r="AZ60" s="116" t="s">
        <v>1004</v>
      </c>
    </row>
    <row r="61" spans="1:52" ht="27.75" customHeight="1" x14ac:dyDescent="0.25">
      <c r="A61" s="112">
        <v>560134</v>
      </c>
      <c r="B61" s="106" t="s">
        <v>1059</v>
      </c>
      <c r="C61" s="110"/>
      <c r="D61" s="113"/>
      <c r="E61" s="110"/>
      <c r="F61" s="109"/>
      <c r="G61" s="114"/>
      <c r="H61" s="109"/>
      <c r="I61" s="109"/>
      <c r="J61" s="109"/>
      <c r="K61" s="110"/>
      <c r="L61" s="109"/>
      <c r="M61" s="110"/>
      <c r="N61" s="113"/>
      <c r="O61" s="115"/>
      <c r="P61" s="111"/>
      <c r="Q61" s="111"/>
      <c r="R61" s="111"/>
      <c r="S61" s="111"/>
      <c r="T61" s="111"/>
      <c r="U61" s="111"/>
      <c r="V61" s="111"/>
      <c r="W61" s="111"/>
      <c r="X61" s="111"/>
      <c r="Y61" s="111"/>
      <c r="Z61" s="111"/>
      <c r="AA61" s="111"/>
      <c r="AB61" s="110"/>
      <c r="AC61" s="113"/>
      <c r="AD61" s="110"/>
      <c r="AE61" s="109"/>
      <c r="AF61" s="114"/>
      <c r="AG61" s="114"/>
      <c r="AH61" s="114"/>
      <c r="AI61" s="114"/>
      <c r="AJ61" s="114"/>
      <c r="AK61" s="114"/>
      <c r="AL61" s="109"/>
      <c r="AM61" s="109"/>
      <c r="AN61" s="110"/>
      <c r="AO61" s="110"/>
      <c r="AP61" s="110"/>
      <c r="AQ61" s="110"/>
      <c r="AR61" s="110"/>
      <c r="AS61" s="110"/>
      <c r="AT61" s="110"/>
      <c r="AU61" s="110"/>
      <c r="AV61" s="116" t="s">
        <v>1004</v>
      </c>
      <c r="AW61" s="116" t="s">
        <v>1004</v>
      </c>
      <c r="AX61" s="116" t="s">
        <v>1004</v>
      </c>
      <c r="AY61" s="116" t="s">
        <v>1004</v>
      </c>
      <c r="AZ61" s="116" t="s">
        <v>1004</v>
      </c>
    </row>
    <row r="62" spans="1:52" ht="27.75" customHeight="1" x14ac:dyDescent="0.25">
      <c r="A62" s="112">
        <v>560139</v>
      </c>
      <c r="B62" s="106" t="s">
        <v>1060</v>
      </c>
      <c r="C62" s="110"/>
      <c r="D62" s="125"/>
      <c r="E62" s="126"/>
      <c r="F62" s="125"/>
      <c r="G62" s="117"/>
      <c r="H62" s="127"/>
      <c r="I62" s="127"/>
      <c r="J62" s="127"/>
      <c r="K62" s="126"/>
      <c r="L62" s="125"/>
      <c r="M62" s="128"/>
      <c r="N62" s="129"/>
      <c r="O62" s="115"/>
      <c r="P62" s="111"/>
      <c r="Q62" s="111"/>
      <c r="R62" s="111"/>
      <c r="S62" s="111"/>
      <c r="T62" s="111"/>
      <c r="U62" s="111"/>
      <c r="V62" s="111"/>
      <c r="W62" s="111"/>
      <c r="X62" s="111"/>
      <c r="Y62" s="111"/>
      <c r="Z62" s="111"/>
      <c r="AA62" s="111"/>
      <c r="AB62" s="126"/>
      <c r="AC62" s="125"/>
      <c r="AD62" s="126"/>
      <c r="AE62" s="125"/>
      <c r="AF62" s="117"/>
      <c r="AG62" s="117"/>
      <c r="AH62" s="117"/>
      <c r="AI62" s="117"/>
      <c r="AJ62" s="117"/>
      <c r="AK62" s="117"/>
      <c r="AL62" s="127"/>
      <c r="AM62" s="125"/>
      <c r="AN62" s="128"/>
      <c r="AO62" s="128"/>
      <c r="AP62" s="128"/>
      <c r="AQ62" s="128"/>
      <c r="AR62" s="128"/>
      <c r="AS62" s="128"/>
      <c r="AT62" s="128"/>
      <c r="AU62" s="128"/>
      <c r="AV62" s="116" t="s">
        <v>1004</v>
      </c>
      <c r="AW62" s="116" t="s">
        <v>1004</v>
      </c>
      <c r="AX62" s="116" t="s">
        <v>1004</v>
      </c>
      <c r="AY62" s="116" t="s">
        <v>1004</v>
      </c>
      <c r="AZ62" s="116" t="s">
        <v>1004</v>
      </c>
    </row>
    <row r="63" spans="1:52" ht="27.75" customHeight="1" x14ac:dyDescent="0.25">
      <c r="A63" s="112">
        <v>560143</v>
      </c>
      <c r="B63" s="106" t="s">
        <v>1061</v>
      </c>
      <c r="C63" s="110"/>
      <c r="D63" s="123"/>
      <c r="E63" s="124"/>
      <c r="F63" s="130"/>
      <c r="G63" s="117"/>
      <c r="H63" s="118"/>
      <c r="I63" s="118"/>
      <c r="J63" s="118"/>
      <c r="K63" s="124"/>
      <c r="L63" s="130"/>
      <c r="M63" s="131"/>
      <c r="N63" s="132"/>
      <c r="O63" s="115"/>
      <c r="P63" s="111"/>
      <c r="Q63" s="111"/>
      <c r="R63" s="111"/>
      <c r="S63" s="111"/>
      <c r="T63" s="111"/>
      <c r="U63" s="111"/>
      <c r="V63" s="111"/>
      <c r="W63" s="111"/>
      <c r="X63" s="111"/>
      <c r="Y63" s="111"/>
      <c r="Z63" s="111"/>
      <c r="AA63" s="111"/>
      <c r="AB63" s="124"/>
      <c r="AC63" s="123"/>
      <c r="AD63" s="124"/>
      <c r="AE63" s="130"/>
      <c r="AF63" s="117"/>
      <c r="AG63" s="117"/>
      <c r="AH63" s="117"/>
      <c r="AI63" s="117"/>
      <c r="AJ63" s="117"/>
      <c r="AK63" s="117"/>
      <c r="AL63" s="118"/>
      <c r="AM63" s="130"/>
      <c r="AN63" s="131"/>
      <c r="AO63" s="131"/>
      <c r="AP63" s="131"/>
      <c r="AQ63" s="131"/>
      <c r="AR63" s="131"/>
      <c r="AS63" s="131"/>
      <c r="AT63" s="131"/>
      <c r="AU63" s="131"/>
      <c r="AV63" s="116" t="s">
        <v>1004</v>
      </c>
      <c r="AW63" s="116" t="s">
        <v>1004</v>
      </c>
      <c r="AX63" s="116" t="s">
        <v>1004</v>
      </c>
      <c r="AY63" s="116" t="s">
        <v>1004</v>
      </c>
      <c r="AZ63" s="116" t="s">
        <v>1004</v>
      </c>
    </row>
    <row r="64" spans="1:52" ht="27.75" customHeight="1" x14ac:dyDescent="0.25">
      <c r="A64" s="112">
        <v>560145</v>
      </c>
      <c r="B64" s="106" t="s">
        <v>1062</v>
      </c>
      <c r="C64" s="110"/>
      <c r="D64" s="123"/>
      <c r="E64" s="133"/>
      <c r="F64" s="130"/>
      <c r="G64" s="134"/>
      <c r="H64" s="135"/>
      <c r="I64" s="135"/>
      <c r="J64" s="135"/>
      <c r="K64" s="124"/>
      <c r="L64" s="136"/>
      <c r="M64" s="131"/>
      <c r="N64" s="132"/>
      <c r="O64" s="115"/>
      <c r="P64" s="111"/>
      <c r="Q64" s="111"/>
      <c r="R64" s="111"/>
      <c r="S64" s="111"/>
      <c r="T64" s="111"/>
      <c r="U64" s="111"/>
      <c r="V64" s="111"/>
      <c r="W64" s="111"/>
      <c r="X64" s="111"/>
      <c r="Y64" s="111"/>
      <c r="Z64" s="111"/>
      <c r="AA64" s="111"/>
      <c r="AB64" s="124"/>
      <c r="AC64" s="123"/>
      <c r="AD64" s="133"/>
      <c r="AE64" s="130"/>
      <c r="AF64" s="134"/>
      <c r="AG64" s="134"/>
      <c r="AH64" s="134"/>
      <c r="AI64" s="134"/>
      <c r="AJ64" s="134"/>
      <c r="AK64" s="134"/>
      <c r="AL64" s="135"/>
      <c r="AM64" s="136"/>
      <c r="AN64" s="131"/>
      <c r="AO64" s="131"/>
      <c r="AP64" s="131"/>
      <c r="AQ64" s="131"/>
      <c r="AR64" s="131"/>
      <c r="AS64" s="131"/>
      <c r="AT64" s="131"/>
      <c r="AU64" s="131"/>
      <c r="AV64" s="116" t="s">
        <v>1004</v>
      </c>
      <c r="AW64" s="116" t="s">
        <v>1004</v>
      </c>
      <c r="AX64" s="116" t="s">
        <v>1004</v>
      </c>
      <c r="AY64" s="116" t="s">
        <v>1004</v>
      </c>
      <c r="AZ64" s="116" t="s">
        <v>1004</v>
      </c>
    </row>
    <row r="65" spans="1:52" ht="27.75" customHeight="1" x14ac:dyDescent="0.25">
      <c r="A65" s="112">
        <v>560149</v>
      </c>
      <c r="B65" s="106" t="s">
        <v>1063</v>
      </c>
      <c r="C65" s="110"/>
      <c r="D65" s="123"/>
      <c r="E65" s="124"/>
      <c r="F65" s="130"/>
      <c r="G65" s="117"/>
      <c r="H65" s="118"/>
      <c r="I65" s="118"/>
      <c r="J65" s="118"/>
      <c r="K65" s="124"/>
      <c r="L65" s="130"/>
      <c r="M65" s="131"/>
      <c r="N65" s="132"/>
      <c r="O65" s="115"/>
      <c r="P65" s="111"/>
      <c r="Q65" s="111"/>
      <c r="R65" s="111"/>
      <c r="S65" s="111"/>
      <c r="T65" s="111"/>
      <c r="U65" s="111"/>
      <c r="V65" s="111"/>
      <c r="W65" s="111"/>
      <c r="X65" s="111"/>
      <c r="Y65" s="111"/>
      <c r="Z65" s="111"/>
      <c r="AA65" s="111"/>
      <c r="AB65" s="137"/>
      <c r="AC65" s="123"/>
      <c r="AD65" s="124"/>
      <c r="AE65" s="130"/>
      <c r="AF65" s="117"/>
      <c r="AG65" s="117"/>
      <c r="AH65" s="117"/>
      <c r="AI65" s="117"/>
      <c r="AJ65" s="117"/>
      <c r="AK65" s="117"/>
      <c r="AL65" s="118"/>
      <c r="AM65" s="130"/>
      <c r="AN65" s="131"/>
      <c r="AO65" s="131"/>
      <c r="AP65" s="131"/>
      <c r="AQ65" s="131"/>
      <c r="AR65" s="131"/>
      <c r="AS65" s="131"/>
      <c r="AT65" s="131"/>
      <c r="AU65" s="131"/>
      <c r="AV65" s="116" t="s">
        <v>1004</v>
      </c>
      <c r="AW65" s="116" t="s">
        <v>1004</v>
      </c>
      <c r="AX65" s="116" t="s">
        <v>1004</v>
      </c>
      <c r="AY65" s="116" t="s">
        <v>1004</v>
      </c>
      <c r="AZ65" s="116" t="s">
        <v>1004</v>
      </c>
    </row>
    <row r="66" spans="1:52" ht="27.75" customHeight="1" x14ac:dyDescent="0.25">
      <c r="A66" s="112">
        <v>560156</v>
      </c>
      <c r="B66" s="106" t="s">
        <v>1064</v>
      </c>
      <c r="C66" s="110"/>
      <c r="D66" s="123"/>
      <c r="E66" s="124"/>
      <c r="F66" s="130"/>
      <c r="G66" s="117"/>
      <c r="H66" s="118"/>
      <c r="I66" s="118"/>
      <c r="J66" s="118"/>
      <c r="K66" s="124"/>
      <c r="L66" s="130"/>
      <c r="M66" s="131"/>
      <c r="N66" s="132"/>
      <c r="O66" s="115"/>
      <c r="P66" s="111"/>
      <c r="Q66" s="111"/>
      <c r="R66" s="111"/>
      <c r="S66" s="111"/>
      <c r="T66" s="111"/>
      <c r="U66" s="111"/>
      <c r="V66" s="111"/>
      <c r="W66" s="111"/>
      <c r="X66" s="111"/>
      <c r="Y66" s="111"/>
      <c r="Z66" s="111"/>
      <c r="AA66" s="111"/>
      <c r="AB66" s="124"/>
      <c r="AC66" s="123"/>
      <c r="AD66" s="124"/>
      <c r="AE66" s="130"/>
      <c r="AF66" s="117"/>
      <c r="AG66" s="117"/>
      <c r="AH66" s="117"/>
      <c r="AI66" s="117"/>
      <c r="AJ66" s="117"/>
      <c r="AK66" s="117"/>
      <c r="AL66" s="118"/>
      <c r="AM66" s="130"/>
      <c r="AN66" s="131"/>
      <c r="AO66" s="131"/>
      <c r="AP66" s="131"/>
      <c r="AQ66" s="131"/>
      <c r="AR66" s="131"/>
      <c r="AS66" s="131"/>
      <c r="AT66" s="131"/>
      <c r="AU66" s="131"/>
      <c r="AV66" s="116" t="s">
        <v>1004</v>
      </c>
      <c r="AW66" s="116" t="s">
        <v>1004</v>
      </c>
      <c r="AX66" s="116" t="s">
        <v>1004</v>
      </c>
      <c r="AY66" s="116" t="s">
        <v>1004</v>
      </c>
      <c r="AZ66" s="116" t="s">
        <v>1004</v>
      </c>
    </row>
    <row r="67" spans="1:52" ht="27.75" customHeight="1" x14ac:dyDescent="0.25">
      <c r="A67" s="112">
        <v>560157</v>
      </c>
      <c r="B67" s="106" t="s">
        <v>1065</v>
      </c>
      <c r="C67" s="110"/>
      <c r="D67" s="123"/>
      <c r="E67" s="124"/>
      <c r="F67" s="130"/>
      <c r="G67" s="117"/>
      <c r="H67" s="118"/>
      <c r="I67" s="118"/>
      <c r="J67" s="118"/>
      <c r="K67" s="124"/>
      <c r="L67" s="130"/>
      <c r="M67" s="131"/>
      <c r="N67" s="132"/>
      <c r="O67" s="115"/>
      <c r="P67" s="111"/>
      <c r="Q67" s="111"/>
      <c r="R67" s="111"/>
      <c r="S67" s="111"/>
      <c r="T67" s="111"/>
      <c r="U67" s="111"/>
      <c r="V67" s="111"/>
      <c r="W67" s="111"/>
      <c r="X67" s="111"/>
      <c r="Y67" s="111"/>
      <c r="Z67" s="111"/>
      <c r="AA67" s="111"/>
      <c r="AB67" s="124"/>
      <c r="AC67" s="123"/>
      <c r="AD67" s="124"/>
      <c r="AE67" s="130"/>
      <c r="AF67" s="117"/>
      <c r="AG67" s="117"/>
      <c r="AH67" s="117"/>
      <c r="AI67" s="117"/>
      <c r="AJ67" s="117"/>
      <c r="AK67" s="117"/>
      <c r="AL67" s="118"/>
      <c r="AM67" s="130"/>
      <c r="AN67" s="131"/>
      <c r="AO67" s="131"/>
      <c r="AP67" s="131"/>
      <c r="AQ67" s="131"/>
      <c r="AR67" s="131"/>
      <c r="AS67" s="131"/>
      <c r="AT67" s="131"/>
      <c r="AU67" s="131"/>
      <c r="AV67" s="116" t="s">
        <v>1004</v>
      </c>
      <c r="AW67" s="116" t="s">
        <v>1004</v>
      </c>
      <c r="AX67" s="116" t="s">
        <v>1004</v>
      </c>
      <c r="AY67" s="116" t="s">
        <v>1004</v>
      </c>
      <c r="AZ67" s="116" t="s">
        <v>1004</v>
      </c>
    </row>
    <row r="68" spans="1:52" ht="27.75" customHeight="1" x14ac:dyDescent="0.25">
      <c r="A68" s="112">
        <v>560163</v>
      </c>
      <c r="B68" s="106" t="s">
        <v>1066</v>
      </c>
      <c r="C68" s="110"/>
      <c r="D68" s="123"/>
      <c r="E68" s="124"/>
      <c r="F68" s="130"/>
      <c r="G68" s="117"/>
      <c r="H68" s="118"/>
      <c r="I68" s="118"/>
      <c r="J68" s="118"/>
      <c r="K68" s="124"/>
      <c r="L68" s="130"/>
      <c r="M68" s="131"/>
      <c r="N68" s="132"/>
      <c r="O68" s="115"/>
      <c r="P68" s="111"/>
      <c r="Q68" s="111"/>
      <c r="R68" s="111"/>
      <c r="S68" s="111"/>
      <c r="T68" s="111"/>
      <c r="U68" s="111"/>
      <c r="V68" s="111"/>
      <c r="W68" s="111"/>
      <c r="X68" s="111"/>
      <c r="Y68" s="111"/>
      <c r="Z68" s="111"/>
      <c r="AA68" s="111"/>
      <c r="AB68" s="124"/>
      <c r="AC68" s="123"/>
      <c r="AD68" s="124"/>
      <c r="AE68" s="130"/>
      <c r="AF68" s="117"/>
      <c r="AG68" s="117"/>
      <c r="AH68" s="117"/>
      <c r="AI68" s="117"/>
      <c r="AJ68" s="117"/>
      <c r="AK68" s="117"/>
      <c r="AL68" s="118"/>
      <c r="AM68" s="130"/>
      <c r="AN68" s="131"/>
      <c r="AO68" s="131"/>
      <c r="AP68" s="131"/>
      <c r="AQ68" s="131"/>
      <c r="AR68" s="131"/>
      <c r="AS68" s="131"/>
      <c r="AT68" s="131"/>
      <c r="AU68" s="131"/>
      <c r="AV68" s="116" t="s">
        <v>1004</v>
      </c>
      <c r="AW68" s="116" t="s">
        <v>1004</v>
      </c>
      <c r="AX68" s="116" t="s">
        <v>1004</v>
      </c>
      <c r="AY68" s="116" t="s">
        <v>1004</v>
      </c>
      <c r="AZ68" s="116" t="s">
        <v>1004</v>
      </c>
    </row>
    <row r="69" spans="1:52" ht="27.75" customHeight="1" x14ac:dyDescent="0.25">
      <c r="A69" s="112">
        <v>560172</v>
      </c>
      <c r="B69" s="106" t="s">
        <v>1067</v>
      </c>
      <c r="C69" s="110"/>
      <c r="D69" s="123"/>
      <c r="E69" s="124"/>
      <c r="F69" s="130"/>
      <c r="G69" s="117"/>
      <c r="H69" s="118"/>
      <c r="I69" s="118"/>
      <c r="J69" s="118"/>
      <c r="K69" s="124"/>
      <c r="L69" s="130"/>
      <c r="M69" s="131"/>
      <c r="N69" s="132"/>
      <c r="O69" s="115"/>
      <c r="P69" s="111"/>
      <c r="Q69" s="111"/>
      <c r="R69" s="111"/>
      <c r="S69" s="111"/>
      <c r="T69" s="111"/>
      <c r="U69" s="111"/>
      <c r="V69" s="111"/>
      <c r="W69" s="111"/>
      <c r="X69" s="111"/>
      <c r="Y69" s="111"/>
      <c r="Z69" s="111"/>
      <c r="AA69" s="111"/>
      <c r="AB69" s="124"/>
      <c r="AC69" s="123"/>
      <c r="AD69" s="124"/>
      <c r="AE69" s="130"/>
      <c r="AF69" s="117"/>
      <c r="AG69" s="117"/>
      <c r="AH69" s="117"/>
      <c r="AI69" s="117"/>
      <c r="AJ69" s="117"/>
      <c r="AK69" s="117"/>
      <c r="AL69" s="118"/>
      <c r="AM69" s="130"/>
      <c r="AN69" s="131"/>
      <c r="AO69" s="131"/>
      <c r="AP69" s="131"/>
      <c r="AQ69" s="131"/>
      <c r="AR69" s="131"/>
      <c r="AS69" s="131"/>
      <c r="AT69" s="131"/>
      <c r="AU69" s="131"/>
      <c r="AV69" s="116" t="s">
        <v>1004</v>
      </c>
      <c r="AW69" s="116" t="s">
        <v>1004</v>
      </c>
      <c r="AX69" s="116" t="s">
        <v>1004</v>
      </c>
      <c r="AY69" s="116" t="s">
        <v>1004</v>
      </c>
      <c r="AZ69" s="116" t="s">
        <v>1004</v>
      </c>
    </row>
    <row r="70" spans="1:52" ht="27.75" customHeight="1" x14ac:dyDescent="0.25">
      <c r="A70" s="112">
        <v>560175</v>
      </c>
      <c r="B70" s="106" t="s">
        <v>1068</v>
      </c>
      <c r="C70" s="110"/>
      <c r="D70" s="123"/>
      <c r="E70" s="124"/>
      <c r="F70" s="130"/>
      <c r="G70" s="117"/>
      <c r="H70" s="118"/>
      <c r="I70" s="118"/>
      <c r="J70" s="118"/>
      <c r="K70" s="124"/>
      <c r="L70" s="130"/>
      <c r="M70" s="131"/>
      <c r="N70" s="132"/>
      <c r="O70" s="115"/>
      <c r="P70" s="111"/>
      <c r="Q70" s="111"/>
      <c r="R70" s="111"/>
      <c r="S70" s="111"/>
      <c r="T70" s="111"/>
      <c r="U70" s="111"/>
      <c r="V70" s="111"/>
      <c r="W70" s="111"/>
      <c r="X70" s="111"/>
      <c r="Y70" s="111"/>
      <c r="Z70" s="111"/>
      <c r="AA70" s="111"/>
      <c r="AB70" s="124"/>
      <c r="AC70" s="123"/>
      <c r="AD70" s="124"/>
      <c r="AE70" s="130"/>
      <c r="AF70" s="117"/>
      <c r="AG70" s="117"/>
      <c r="AH70" s="117"/>
      <c r="AI70" s="117"/>
      <c r="AJ70" s="117"/>
      <c r="AK70" s="117"/>
      <c r="AL70" s="118"/>
      <c r="AM70" s="130"/>
      <c r="AN70" s="131"/>
      <c r="AO70" s="131"/>
      <c r="AP70" s="131"/>
      <c r="AQ70" s="131"/>
      <c r="AR70" s="131"/>
      <c r="AS70" s="131"/>
      <c r="AT70" s="131"/>
      <c r="AU70" s="131"/>
      <c r="AV70" s="116" t="s">
        <v>1004</v>
      </c>
      <c r="AW70" s="116" t="s">
        <v>1004</v>
      </c>
      <c r="AX70" s="116" t="s">
        <v>1004</v>
      </c>
      <c r="AY70" s="116" t="s">
        <v>1004</v>
      </c>
      <c r="AZ70" s="116" t="s">
        <v>1004</v>
      </c>
    </row>
    <row r="71" spans="1:52" ht="27.75" customHeight="1" x14ac:dyDescent="0.25">
      <c r="A71" s="112">
        <v>560186</v>
      </c>
      <c r="B71" s="106" t="s">
        <v>1069</v>
      </c>
      <c r="C71" s="110"/>
      <c r="D71" s="123"/>
      <c r="E71" s="124"/>
      <c r="F71" s="130"/>
      <c r="G71" s="117"/>
      <c r="H71" s="118"/>
      <c r="I71" s="118"/>
      <c r="J71" s="118"/>
      <c r="K71" s="124"/>
      <c r="L71" s="130"/>
      <c r="M71" s="131"/>
      <c r="N71" s="132"/>
      <c r="O71" s="115"/>
      <c r="P71" s="111"/>
      <c r="Q71" s="111"/>
      <c r="R71" s="111"/>
      <c r="S71" s="111"/>
      <c r="T71" s="111"/>
      <c r="U71" s="111"/>
      <c r="V71" s="111"/>
      <c r="W71" s="111"/>
      <c r="X71" s="111"/>
      <c r="Y71" s="111"/>
      <c r="Z71" s="111"/>
      <c r="AA71" s="111"/>
      <c r="AB71" s="124"/>
      <c r="AC71" s="123"/>
      <c r="AD71" s="124"/>
      <c r="AE71" s="130"/>
      <c r="AF71" s="117"/>
      <c r="AG71" s="117"/>
      <c r="AH71" s="117"/>
      <c r="AI71" s="117"/>
      <c r="AJ71" s="117"/>
      <c r="AK71" s="117"/>
      <c r="AL71" s="118"/>
      <c r="AM71" s="130"/>
      <c r="AN71" s="131"/>
      <c r="AO71" s="131"/>
      <c r="AP71" s="131"/>
      <c r="AQ71" s="131"/>
      <c r="AR71" s="131"/>
      <c r="AS71" s="131"/>
      <c r="AT71" s="131"/>
      <c r="AU71" s="131"/>
      <c r="AV71" s="116" t="s">
        <v>1004</v>
      </c>
      <c r="AW71" s="116" t="s">
        <v>1004</v>
      </c>
      <c r="AX71" s="116" t="s">
        <v>1004</v>
      </c>
      <c r="AY71" s="116" t="s">
        <v>1004</v>
      </c>
      <c r="AZ71" s="116" t="s">
        <v>1004</v>
      </c>
    </row>
    <row r="72" spans="1:52" ht="27.75" customHeight="1" x14ac:dyDescent="0.25">
      <c r="A72" s="112">
        <v>560210</v>
      </c>
      <c r="B72" s="106" t="s">
        <v>1070</v>
      </c>
      <c r="C72" s="124"/>
      <c r="D72" s="113"/>
      <c r="E72" s="107"/>
      <c r="F72" s="130"/>
      <c r="G72" s="117"/>
      <c r="H72" s="118"/>
      <c r="I72" s="118"/>
      <c r="J72" s="118"/>
      <c r="K72" s="124"/>
      <c r="L72" s="130"/>
      <c r="M72" s="131"/>
      <c r="N72" s="132"/>
      <c r="O72" s="115"/>
      <c r="P72" s="111"/>
      <c r="Q72" s="119"/>
      <c r="R72" s="119"/>
      <c r="S72" s="119"/>
      <c r="T72" s="119"/>
      <c r="U72" s="119"/>
      <c r="V72" s="119"/>
      <c r="W72" s="119"/>
      <c r="X72" s="119"/>
      <c r="Y72" s="119"/>
      <c r="Z72" s="119"/>
      <c r="AA72" s="120"/>
      <c r="AB72" s="124"/>
      <c r="AC72" s="123"/>
      <c r="AD72" s="124"/>
      <c r="AE72" s="130"/>
      <c r="AF72" s="117"/>
      <c r="AG72" s="117"/>
      <c r="AH72" s="117"/>
      <c r="AI72" s="117"/>
      <c r="AJ72" s="117"/>
      <c r="AK72" s="117"/>
      <c r="AL72" s="118"/>
      <c r="AM72" s="130"/>
      <c r="AN72" s="131"/>
      <c r="AO72" s="131"/>
      <c r="AP72" s="131"/>
      <c r="AQ72" s="131"/>
      <c r="AR72" s="131"/>
      <c r="AS72" s="131"/>
      <c r="AT72" s="131"/>
      <c r="AU72" s="131"/>
      <c r="AV72" s="116" t="s">
        <v>1004</v>
      </c>
      <c r="AW72" s="116" t="s">
        <v>1004</v>
      </c>
      <c r="AX72" s="116" t="s">
        <v>1004</v>
      </c>
      <c r="AY72" s="116" t="s">
        <v>1004</v>
      </c>
      <c r="AZ72" s="116" t="s">
        <v>1004</v>
      </c>
    </row>
    <row r="73" spans="1:52" ht="27.75" customHeight="1" x14ac:dyDescent="0.25">
      <c r="A73" s="112">
        <v>560228</v>
      </c>
      <c r="B73" s="106" t="s">
        <v>1071</v>
      </c>
      <c r="C73" s="110"/>
      <c r="D73" s="123"/>
      <c r="E73" s="124"/>
      <c r="F73" s="130"/>
      <c r="G73" s="117"/>
      <c r="H73" s="118"/>
      <c r="I73" s="118"/>
      <c r="J73" s="118"/>
      <c r="K73" s="124"/>
      <c r="L73" s="130"/>
      <c r="M73" s="131"/>
      <c r="N73" s="132"/>
      <c r="O73" s="115"/>
      <c r="P73" s="111"/>
      <c r="Q73" s="111"/>
      <c r="R73" s="111"/>
      <c r="S73" s="111"/>
      <c r="T73" s="111"/>
      <c r="U73" s="111"/>
      <c r="V73" s="111"/>
      <c r="W73" s="111"/>
      <c r="X73" s="111"/>
      <c r="Y73" s="111"/>
      <c r="Z73" s="111"/>
      <c r="AA73" s="111"/>
      <c r="AB73" s="124"/>
      <c r="AC73" s="123"/>
      <c r="AD73" s="124"/>
      <c r="AE73" s="130"/>
      <c r="AF73" s="117"/>
      <c r="AG73" s="117"/>
      <c r="AH73" s="117"/>
      <c r="AI73" s="117"/>
      <c r="AJ73" s="117"/>
      <c r="AK73" s="117"/>
      <c r="AL73" s="118"/>
      <c r="AM73" s="130"/>
      <c r="AN73" s="131"/>
      <c r="AO73" s="131"/>
      <c r="AP73" s="131"/>
      <c r="AQ73" s="131"/>
      <c r="AR73" s="131"/>
      <c r="AS73" s="131"/>
      <c r="AT73" s="131"/>
      <c r="AU73" s="131"/>
      <c r="AV73" s="116" t="s">
        <v>1004</v>
      </c>
      <c r="AW73" s="116" t="s">
        <v>1004</v>
      </c>
      <c r="AX73" s="116" t="s">
        <v>1004</v>
      </c>
      <c r="AY73" s="116" t="s">
        <v>1004</v>
      </c>
      <c r="AZ73" s="116" t="s">
        <v>1004</v>
      </c>
    </row>
    <row r="74" spans="1:52" ht="27.75" customHeight="1" x14ac:dyDescent="0.25">
      <c r="A74" s="112">
        <v>560101</v>
      </c>
      <c r="B74" s="106" t="s">
        <v>1072</v>
      </c>
      <c r="C74" s="107" t="s">
        <v>1004</v>
      </c>
      <c r="D74" s="108" t="s">
        <v>1004</v>
      </c>
      <c r="E74" s="107" t="s">
        <v>1004</v>
      </c>
      <c r="F74" s="108" t="s">
        <v>1004</v>
      </c>
      <c r="G74" s="108" t="s">
        <v>1004</v>
      </c>
      <c r="H74" s="108" t="s">
        <v>1004</v>
      </c>
      <c r="I74" s="108" t="s">
        <v>1004</v>
      </c>
      <c r="J74" s="108" t="s">
        <v>1004</v>
      </c>
      <c r="K74" s="108" t="s">
        <v>1004</v>
      </c>
      <c r="L74" s="108" t="s">
        <v>1004</v>
      </c>
      <c r="M74" s="108" t="s">
        <v>1004</v>
      </c>
      <c r="N74" s="108" t="s">
        <v>1004</v>
      </c>
      <c r="O74" s="108" t="s">
        <v>1004</v>
      </c>
      <c r="P74" s="108" t="s">
        <v>1004</v>
      </c>
      <c r="Q74" s="108" t="s">
        <v>1004</v>
      </c>
      <c r="R74" s="108" t="s">
        <v>1004</v>
      </c>
      <c r="S74" s="108" t="s">
        <v>1004</v>
      </c>
      <c r="T74" s="108" t="s">
        <v>1004</v>
      </c>
      <c r="U74" s="108" t="s">
        <v>1004</v>
      </c>
      <c r="V74" s="108" t="s">
        <v>1004</v>
      </c>
      <c r="W74" s="108" t="s">
        <v>1004</v>
      </c>
      <c r="X74" s="108" t="s">
        <v>1004</v>
      </c>
      <c r="Y74" s="108" t="s">
        <v>1004</v>
      </c>
      <c r="Z74" s="108" t="s">
        <v>1004</v>
      </c>
      <c r="AA74" s="108" t="s">
        <v>1004</v>
      </c>
      <c r="AB74" s="108"/>
      <c r="AC74" s="108"/>
      <c r="AD74" s="108"/>
      <c r="AE74" s="108"/>
      <c r="AF74" s="108"/>
      <c r="AG74" s="108"/>
      <c r="AH74" s="108"/>
      <c r="AI74" s="108"/>
      <c r="AJ74" s="108"/>
      <c r="AK74" s="108"/>
      <c r="AL74" s="108"/>
      <c r="AM74" s="127"/>
      <c r="AN74" s="110"/>
      <c r="AO74" s="110"/>
      <c r="AP74" s="110"/>
      <c r="AQ74" s="110"/>
      <c r="AR74" s="110"/>
      <c r="AS74" s="110"/>
      <c r="AT74" s="110"/>
      <c r="AU74" s="110"/>
      <c r="AV74" s="116" t="s">
        <v>1004</v>
      </c>
      <c r="AW74" s="116" t="s">
        <v>1004</v>
      </c>
      <c r="AX74" s="116" t="s">
        <v>1004</v>
      </c>
      <c r="AY74" s="116" t="s">
        <v>1004</v>
      </c>
      <c r="AZ74" s="116" t="s">
        <v>1004</v>
      </c>
    </row>
    <row r="75" spans="1:52" ht="27.75" customHeight="1" x14ac:dyDescent="0.25">
      <c r="A75" s="138">
        <v>560152</v>
      </c>
      <c r="B75" s="139" t="s">
        <v>1073</v>
      </c>
      <c r="C75" s="140"/>
      <c r="D75" s="124"/>
      <c r="E75" s="123"/>
      <c r="F75" s="124"/>
      <c r="G75" s="130"/>
      <c r="H75" s="117"/>
      <c r="I75" s="118"/>
      <c r="J75" s="118"/>
      <c r="K75" s="118"/>
      <c r="L75" s="124"/>
      <c r="M75" s="130"/>
      <c r="N75" s="131"/>
      <c r="O75" s="132"/>
      <c r="P75" s="115"/>
      <c r="Q75" s="111"/>
      <c r="R75" s="111"/>
      <c r="S75" s="111"/>
      <c r="T75" s="111"/>
      <c r="U75" s="111"/>
      <c r="V75" s="111"/>
      <c r="W75" s="111"/>
      <c r="X75" s="111"/>
      <c r="Y75" s="111"/>
      <c r="Z75" s="111"/>
      <c r="AA75" s="111"/>
      <c r="AB75" s="111"/>
      <c r="AC75" s="124"/>
      <c r="AD75" s="123"/>
      <c r="AE75" s="124"/>
      <c r="AF75" s="130"/>
      <c r="AG75" s="130"/>
      <c r="AH75" s="130"/>
      <c r="AI75" s="130"/>
      <c r="AJ75" s="130"/>
      <c r="AK75" s="130"/>
      <c r="AL75" s="117"/>
      <c r="AM75" s="124"/>
      <c r="AN75" s="130"/>
      <c r="AO75" s="130"/>
      <c r="AP75" s="130"/>
      <c r="AQ75" s="130"/>
      <c r="AR75" s="130"/>
      <c r="AS75" s="130"/>
      <c r="AT75" s="130"/>
      <c r="AU75" s="130"/>
      <c r="AV75" s="116" t="s">
        <v>1004</v>
      </c>
      <c r="AW75" s="116" t="s">
        <v>1004</v>
      </c>
      <c r="AX75" s="116" t="s">
        <v>1004</v>
      </c>
      <c r="AY75" s="116" t="s">
        <v>1004</v>
      </c>
      <c r="AZ75" s="116" t="s">
        <v>1004</v>
      </c>
    </row>
    <row r="76" spans="1:52" ht="27.75" customHeight="1" x14ac:dyDescent="0.25">
      <c r="A76" s="138">
        <v>560283</v>
      </c>
      <c r="B76" s="139" t="s">
        <v>1074</v>
      </c>
      <c r="C76" s="107" t="s">
        <v>1004</v>
      </c>
      <c r="D76" s="108" t="s">
        <v>1004</v>
      </c>
      <c r="E76" s="107" t="s">
        <v>1004</v>
      </c>
      <c r="F76" s="108" t="s">
        <v>1004</v>
      </c>
      <c r="G76" s="108" t="s">
        <v>1004</v>
      </c>
      <c r="H76" s="108" t="s">
        <v>1004</v>
      </c>
      <c r="I76" s="108" t="s">
        <v>1004</v>
      </c>
      <c r="J76" s="108" t="s">
        <v>1004</v>
      </c>
      <c r="K76" s="108" t="s">
        <v>1004</v>
      </c>
      <c r="L76" s="108" t="s">
        <v>1004</v>
      </c>
      <c r="M76" s="108" t="s">
        <v>1004</v>
      </c>
      <c r="N76" s="108" t="s">
        <v>1004</v>
      </c>
      <c r="O76" s="108" t="s">
        <v>1004</v>
      </c>
      <c r="P76" s="108" t="s">
        <v>1004</v>
      </c>
      <c r="Q76" s="108" t="s">
        <v>1004</v>
      </c>
      <c r="R76" s="108" t="s">
        <v>1004</v>
      </c>
      <c r="S76" s="108" t="s">
        <v>1004</v>
      </c>
      <c r="T76" s="108" t="s">
        <v>1004</v>
      </c>
      <c r="U76" s="108" t="s">
        <v>1004</v>
      </c>
      <c r="V76" s="108" t="s">
        <v>1004</v>
      </c>
      <c r="W76" s="108" t="s">
        <v>1004</v>
      </c>
      <c r="X76" s="108" t="s">
        <v>1004</v>
      </c>
      <c r="Y76" s="108" t="s">
        <v>1004</v>
      </c>
      <c r="Z76" s="108" t="s">
        <v>1004</v>
      </c>
      <c r="AA76" s="108" t="s">
        <v>1004</v>
      </c>
      <c r="AB76" s="108" t="s">
        <v>1004</v>
      </c>
      <c r="AC76" s="108" t="s">
        <v>1004</v>
      </c>
      <c r="AD76" s="108" t="s">
        <v>1004</v>
      </c>
      <c r="AE76" s="108" t="s">
        <v>1004</v>
      </c>
      <c r="AF76" s="108" t="s">
        <v>1004</v>
      </c>
      <c r="AG76" s="108" t="s">
        <v>1004</v>
      </c>
      <c r="AH76" s="108" t="s">
        <v>1004</v>
      </c>
      <c r="AI76" s="108" t="s">
        <v>1004</v>
      </c>
      <c r="AJ76" s="108" t="s">
        <v>1004</v>
      </c>
      <c r="AK76" s="108" t="s">
        <v>1004</v>
      </c>
      <c r="AL76" s="108" t="s">
        <v>1004</v>
      </c>
      <c r="AM76" s="109" t="s">
        <v>1004</v>
      </c>
      <c r="AN76" s="110" t="s">
        <v>1004</v>
      </c>
      <c r="AO76" s="110" t="s">
        <v>1004</v>
      </c>
      <c r="AP76" s="110" t="s">
        <v>1004</v>
      </c>
      <c r="AQ76" s="110" t="s">
        <v>1004</v>
      </c>
      <c r="AR76" s="110" t="s">
        <v>1004</v>
      </c>
      <c r="AS76" s="110" t="s">
        <v>1004</v>
      </c>
      <c r="AT76" s="110" t="s">
        <v>1004</v>
      </c>
      <c r="AU76" s="110" t="s">
        <v>1004</v>
      </c>
      <c r="AV76" s="111"/>
      <c r="AW76" s="111"/>
      <c r="AX76" s="111"/>
      <c r="AY76" s="111"/>
      <c r="AZ76" s="111"/>
    </row>
    <row r="77" spans="1:52" ht="27.75" customHeight="1" x14ac:dyDescent="0.25">
      <c r="A77" s="138">
        <v>560332</v>
      </c>
      <c r="B77" s="139" t="s">
        <v>1075</v>
      </c>
      <c r="C77" s="107" t="s">
        <v>1004</v>
      </c>
      <c r="D77" s="108" t="s">
        <v>1004</v>
      </c>
      <c r="E77" s="107" t="s">
        <v>1004</v>
      </c>
      <c r="F77" s="108" t="s">
        <v>1004</v>
      </c>
      <c r="G77" s="108" t="s">
        <v>1004</v>
      </c>
      <c r="H77" s="108" t="s">
        <v>1004</v>
      </c>
      <c r="I77" s="108" t="s">
        <v>1004</v>
      </c>
      <c r="J77" s="108" t="s">
        <v>1004</v>
      </c>
      <c r="K77" s="108" t="s">
        <v>1004</v>
      </c>
      <c r="L77" s="108" t="s">
        <v>1004</v>
      </c>
      <c r="M77" s="108" t="s">
        <v>1004</v>
      </c>
      <c r="N77" s="108" t="s">
        <v>1004</v>
      </c>
      <c r="O77" s="108" t="s">
        <v>1004</v>
      </c>
      <c r="P77" s="108" t="s">
        <v>1004</v>
      </c>
      <c r="Q77" s="108" t="s">
        <v>1004</v>
      </c>
      <c r="R77" s="108" t="s">
        <v>1004</v>
      </c>
      <c r="S77" s="108" t="s">
        <v>1004</v>
      </c>
      <c r="T77" s="108" t="s">
        <v>1004</v>
      </c>
      <c r="U77" s="108" t="s">
        <v>1004</v>
      </c>
      <c r="V77" s="108" t="s">
        <v>1004</v>
      </c>
      <c r="W77" s="108" t="s">
        <v>1004</v>
      </c>
      <c r="X77" s="108" t="s">
        <v>1004</v>
      </c>
      <c r="Y77" s="108" t="s">
        <v>1004</v>
      </c>
      <c r="Z77" s="108" t="s">
        <v>1004</v>
      </c>
      <c r="AA77" s="108" t="s">
        <v>1004</v>
      </c>
      <c r="AB77" s="108"/>
      <c r="AC77" s="108"/>
      <c r="AD77" s="108"/>
      <c r="AE77" s="108"/>
      <c r="AF77" s="108"/>
      <c r="AG77" s="108"/>
      <c r="AH77" s="108"/>
      <c r="AI77" s="108"/>
      <c r="AJ77" s="108"/>
      <c r="AK77" s="108"/>
      <c r="AL77" s="108"/>
      <c r="AM77" s="109" t="s">
        <v>1004</v>
      </c>
      <c r="AN77" s="110" t="s">
        <v>1004</v>
      </c>
      <c r="AO77" s="110" t="s">
        <v>1004</v>
      </c>
      <c r="AP77" s="110" t="s">
        <v>1004</v>
      </c>
      <c r="AQ77" s="110" t="s">
        <v>1004</v>
      </c>
      <c r="AR77" s="110" t="s">
        <v>1004</v>
      </c>
      <c r="AS77" s="110" t="s">
        <v>1004</v>
      </c>
      <c r="AT77" s="110" t="s">
        <v>1004</v>
      </c>
      <c r="AU77" s="110" t="s">
        <v>1004</v>
      </c>
      <c r="AV77" s="111"/>
      <c r="AW77" s="111"/>
      <c r="AX77" s="111"/>
      <c r="AY77" s="111"/>
      <c r="AZ77" s="111"/>
    </row>
    <row r="78" spans="1:52" x14ac:dyDescent="0.25">
      <c r="H78" s="141"/>
      <c r="AL78" s="141"/>
    </row>
    <row r="79" spans="1:52" x14ac:dyDescent="0.25">
      <c r="G79" s="95"/>
      <c r="H79" s="88"/>
      <c r="I79" s="95"/>
      <c r="J79" s="95"/>
      <c r="K79" s="95"/>
      <c r="M79" s="95"/>
      <c r="N79" s="88"/>
      <c r="O79" s="95"/>
      <c r="P79" s="144"/>
      <c r="Q79" s="145"/>
      <c r="R79" s="145"/>
      <c r="S79" s="145"/>
      <c r="T79" s="145"/>
      <c r="U79" s="145"/>
      <c r="V79" s="145"/>
      <c r="W79" s="145"/>
      <c r="X79" s="145"/>
      <c r="Y79" s="145"/>
      <c r="Z79" s="145"/>
      <c r="AA79" s="145"/>
      <c r="AB79" s="145"/>
      <c r="AF79" s="95"/>
      <c r="AG79" s="95"/>
      <c r="AH79" s="95"/>
      <c r="AI79" s="95"/>
      <c r="AJ79" s="95"/>
      <c r="AK79" s="95"/>
      <c r="AL79" s="88"/>
      <c r="AN79" s="95"/>
      <c r="AO79" s="95"/>
      <c r="AP79" s="95"/>
      <c r="AQ79" s="95"/>
      <c r="AR79" s="95"/>
      <c r="AS79" s="95"/>
      <c r="AT79" s="95"/>
      <c r="AU79" s="88"/>
      <c r="AV79" s="145"/>
      <c r="AW79" s="145"/>
      <c r="AX79" s="145"/>
      <c r="AY79" s="145"/>
    </row>
  </sheetData>
  <mergeCells count="11">
    <mergeCell ref="A4:A5"/>
    <mergeCell ref="C4:AA4"/>
    <mergeCell ref="AB4:AL4"/>
    <mergeCell ref="AM4:AU4"/>
    <mergeCell ref="AV4:AZ4"/>
    <mergeCell ref="W1:AA1"/>
    <mergeCell ref="AV1:AZ1"/>
    <mergeCell ref="O2:AA2"/>
    <mergeCell ref="AV2:AZ2"/>
    <mergeCell ref="C3:AA3"/>
    <mergeCell ref="AB3:AZ3"/>
  </mergeCells>
  <pageMargins left="0.31496062992125984" right="0.19685039370078741" top="0.74803149606299213" bottom="0.74803149606299213" header="0.31496062992125984" footer="0.31496062992125984"/>
  <pageSetup paperSize="9" scale="44" orientation="landscape" r:id="rId1"/>
  <rowBreaks count="1" manualBreakCount="1">
    <brk id="36" max="16383" man="1"/>
  </rowBreaks>
  <colBreaks count="1" manualBreakCount="1">
    <brk id="27" max="7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view="pageBreakPreview" zoomScaleNormal="100" zoomScaleSheetLayoutView="100" workbookViewId="0">
      <selection activeCell="E1" sqref="E1:I1"/>
    </sheetView>
  </sheetViews>
  <sheetFormatPr defaultRowHeight="12.75" x14ac:dyDescent="0.25"/>
  <cols>
    <col min="1" max="1" width="3.42578125" style="42" customWidth="1"/>
    <col min="2" max="2" width="8.42578125" style="42" customWidth="1"/>
    <col min="3" max="3" width="30.42578125" style="42" customWidth="1"/>
    <col min="4" max="4" width="17.28515625" style="42" customWidth="1"/>
    <col min="5" max="5" width="35.28515625" style="42" customWidth="1"/>
    <col min="6" max="6" width="52.7109375" style="42" customWidth="1"/>
    <col min="7" max="7" width="10.140625" style="42" customWidth="1"/>
    <col min="8" max="8" width="34.42578125" style="42" customWidth="1"/>
    <col min="9" max="9" width="5.85546875" style="42" customWidth="1"/>
    <col min="10" max="16384" width="9.140625" style="42"/>
  </cols>
  <sheetData>
    <row r="1" spans="1:12" s="3" customFormat="1" ht="63" customHeight="1" x14ac:dyDescent="0.2">
      <c r="A1" s="1"/>
      <c r="B1" s="4"/>
      <c r="C1" s="1"/>
      <c r="D1" s="1"/>
      <c r="E1" s="146" t="s">
        <v>1077</v>
      </c>
      <c r="F1" s="146"/>
      <c r="G1" s="146"/>
      <c r="H1" s="146"/>
      <c r="I1" s="146"/>
    </row>
    <row r="2" spans="1:12" s="38" customFormat="1" ht="54" customHeight="1" x14ac:dyDescent="0.2">
      <c r="A2" s="75"/>
      <c r="B2" s="37"/>
      <c r="D2" s="39"/>
      <c r="F2" s="153" t="s">
        <v>965</v>
      </c>
      <c r="G2" s="153"/>
      <c r="H2" s="153"/>
      <c r="I2" s="153"/>
    </row>
    <row r="3" spans="1:12" s="38" customFormat="1" ht="37.5" customHeight="1" x14ac:dyDescent="0.2">
      <c r="A3" s="154" t="s">
        <v>966</v>
      </c>
      <c r="B3" s="154"/>
      <c r="C3" s="154"/>
      <c r="D3" s="154"/>
      <c r="E3" s="154"/>
      <c r="F3" s="154"/>
      <c r="G3" s="154"/>
      <c r="H3" s="154"/>
      <c r="I3" s="154"/>
    </row>
    <row r="4" spans="1:12" ht="50.25" customHeight="1" x14ac:dyDescent="0.25">
      <c r="A4" s="40" t="s">
        <v>967</v>
      </c>
      <c r="B4" s="40" t="s">
        <v>813</v>
      </c>
      <c r="C4" s="41" t="s">
        <v>814</v>
      </c>
      <c r="D4" s="41" t="s">
        <v>815</v>
      </c>
      <c r="E4" s="41" t="s">
        <v>816</v>
      </c>
      <c r="F4" s="41" t="s">
        <v>817</v>
      </c>
      <c r="G4" s="41" t="s">
        <v>818</v>
      </c>
      <c r="H4" s="41" t="s">
        <v>819</v>
      </c>
      <c r="I4" s="41" t="s">
        <v>820</v>
      </c>
    </row>
    <row r="5" spans="1:12" s="76" customFormat="1" ht="18" customHeight="1" x14ac:dyDescent="0.2">
      <c r="A5" s="155" t="s">
        <v>968</v>
      </c>
      <c r="B5" s="156"/>
      <c r="C5" s="156"/>
      <c r="D5" s="156"/>
      <c r="E5" s="156"/>
      <c r="F5" s="156"/>
      <c r="G5" s="156"/>
      <c r="H5" s="157"/>
      <c r="I5" s="73" t="s">
        <v>969</v>
      </c>
      <c r="K5" s="77"/>
    </row>
    <row r="6" spans="1:12" s="59" customFormat="1" ht="126.75" customHeight="1" x14ac:dyDescent="0.2">
      <c r="A6" s="50">
        <v>34</v>
      </c>
      <c r="B6" s="50" t="s">
        <v>12</v>
      </c>
      <c r="C6" s="78" t="s">
        <v>970</v>
      </c>
      <c r="D6" s="54" t="s">
        <v>971</v>
      </c>
      <c r="E6" s="78" t="s">
        <v>972</v>
      </c>
      <c r="F6" s="78" t="s">
        <v>973</v>
      </c>
      <c r="G6" s="52" t="s">
        <v>12</v>
      </c>
      <c r="H6" s="79" t="s">
        <v>974</v>
      </c>
      <c r="I6" s="50">
        <v>3</v>
      </c>
      <c r="L6" s="67"/>
    </row>
    <row r="7" spans="1:12" s="59" customFormat="1" ht="124.5" customHeight="1" x14ac:dyDescent="0.25">
      <c r="A7" s="50">
        <v>35</v>
      </c>
      <c r="B7" s="50" t="s">
        <v>12</v>
      </c>
      <c r="C7" s="78" t="s">
        <v>975</v>
      </c>
      <c r="D7" s="54" t="s">
        <v>971</v>
      </c>
      <c r="E7" s="78" t="s">
        <v>976</v>
      </c>
      <c r="F7" s="78" t="s">
        <v>977</v>
      </c>
      <c r="G7" s="52" t="s">
        <v>12</v>
      </c>
      <c r="H7" s="79" t="s">
        <v>978</v>
      </c>
      <c r="I7" s="50">
        <v>3</v>
      </c>
    </row>
    <row r="8" spans="1:12" s="59" customFormat="1" ht="120.75" customHeight="1" x14ac:dyDescent="0.25">
      <c r="A8" s="50">
        <v>36</v>
      </c>
      <c r="B8" s="50" t="s">
        <v>12</v>
      </c>
      <c r="C8" s="78" t="s">
        <v>979</v>
      </c>
      <c r="D8" s="54" t="s">
        <v>971</v>
      </c>
      <c r="E8" s="78" t="s">
        <v>980</v>
      </c>
      <c r="F8" s="78" t="s">
        <v>981</v>
      </c>
      <c r="G8" s="52" t="s">
        <v>982</v>
      </c>
      <c r="H8" s="79" t="s">
        <v>983</v>
      </c>
      <c r="I8" s="50">
        <v>3</v>
      </c>
    </row>
    <row r="9" spans="1:12" s="59" customFormat="1" ht="123" customHeight="1" x14ac:dyDescent="0.2">
      <c r="A9" s="50">
        <v>37</v>
      </c>
      <c r="B9" s="50" t="s">
        <v>12</v>
      </c>
      <c r="C9" s="78" t="s">
        <v>984</v>
      </c>
      <c r="D9" s="52" t="s">
        <v>869</v>
      </c>
      <c r="E9" s="78" t="s">
        <v>985</v>
      </c>
      <c r="F9" s="78" t="s">
        <v>986</v>
      </c>
      <c r="G9" s="52" t="s">
        <v>982</v>
      </c>
      <c r="H9" s="79" t="s">
        <v>983</v>
      </c>
      <c r="I9" s="50">
        <v>3</v>
      </c>
      <c r="K9" s="67"/>
    </row>
    <row r="10" spans="1:12" s="59" customFormat="1" ht="123" customHeight="1" x14ac:dyDescent="0.2">
      <c r="A10" s="50">
        <v>38</v>
      </c>
      <c r="B10" s="50" t="s">
        <v>12</v>
      </c>
      <c r="C10" s="80" t="s">
        <v>987</v>
      </c>
      <c r="D10" s="54" t="s">
        <v>988</v>
      </c>
      <c r="E10" s="80" t="s">
        <v>989</v>
      </c>
      <c r="F10" s="80" t="s">
        <v>990</v>
      </c>
      <c r="G10" s="52" t="s">
        <v>991</v>
      </c>
      <c r="H10" s="81" t="s">
        <v>992</v>
      </c>
      <c r="I10" s="50">
        <v>1</v>
      </c>
      <c r="K10" s="67"/>
    </row>
    <row r="11" spans="1:12" s="84" customFormat="1" ht="18.75" customHeight="1" x14ac:dyDescent="0.2">
      <c r="A11" s="82"/>
      <c r="B11" s="158" t="s">
        <v>993</v>
      </c>
      <c r="C11" s="158"/>
      <c r="D11" s="158"/>
      <c r="E11" s="158"/>
      <c r="F11" s="83"/>
      <c r="G11" s="82"/>
    </row>
  </sheetData>
  <mergeCells count="5">
    <mergeCell ref="F2:I2"/>
    <mergeCell ref="A3:I3"/>
    <mergeCell ref="A5:H5"/>
    <mergeCell ref="B11:E11"/>
    <mergeCell ref="E1:I1"/>
  </mergeCells>
  <pageMargins left="0.51181102362204722" right="0.11811023622047245" top="0.74803149606299213" bottom="0.74803149606299213" header="0.31496062992125984" footer="0.31496062992125984"/>
  <pageSetup paperSize="9"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view="pageBreakPreview" zoomScaleNormal="100" zoomScaleSheetLayoutView="100" workbookViewId="0">
      <selection activeCell="E7" sqref="E7"/>
    </sheetView>
  </sheetViews>
  <sheetFormatPr defaultRowHeight="12.75" x14ac:dyDescent="0.25"/>
  <cols>
    <col min="1" max="1" width="8.42578125" style="42" customWidth="1"/>
    <col min="2" max="2" width="30.42578125" style="42" customWidth="1"/>
    <col min="3" max="3" width="17.28515625" style="42" customWidth="1"/>
    <col min="4" max="4" width="35.28515625" style="42" customWidth="1"/>
    <col min="5" max="5" width="52.7109375" style="42" customWidth="1"/>
    <col min="6" max="6" width="10.140625" style="42" customWidth="1"/>
    <col min="7" max="7" width="34.42578125" style="42" customWidth="1"/>
    <col min="8" max="8" width="5.85546875" style="42" customWidth="1"/>
    <col min="9" max="16384" width="9.140625" style="42"/>
  </cols>
  <sheetData>
    <row r="1" spans="1:11" s="3" customFormat="1" ht="63" customHeight="1" x14ac:dyDescent="0.2">
      <c r="A1" s="1"/>
      <c r="B1" s="4"/>
      <c r="C1" s="1"/>
      <c r="D1" s="1"/>
      <c r="E1" s="146" t="s">
        <v>1078</v>
      </c>
      <c r="F1" s="146"/>
      <c r="G1" s="146"/>
      <c r="H1" s="146"/>
    </row>
    <row r="2" spans="1:11" s="38" customFormat="1" ht="54" customHeight="1" x14ac:dyDescent="0.2">
      <c r="A2" s="37"/>
      <c r="C2" s="39"/>
      <c r="E2" s="153" t="s">
        <v>957</v>
      </c>
      <c r="F2" s="153"/>
      <c r="G2" s="153"/>
      <c r="H2" s="153"/>
    </row>
    <row r="3" spans="1:11" s="38" customFormat="1" ht="37.5" customHeight="1" x14ac:dyDescent="0.2">
      <c r="A3" s="154" t="s">
        <v>958</v>
      </c>
      <c r="B3" s="154"/>
      <c r="C3" s="154"/>
      <c r="D3" s="154"/>
      <c r="E3" s="154"/>
      <c r="F3" s="154"/>
      <c r="G3" s="154"/>
      <c r="H3" s="154"/>
    </row>
    <row r="4" spans="1:11" ht="54.95" customHeight="1" x14ac:dyDescent="0.25">
      <c r="A4" s="40" t="s">
        <v>813</v>
      </c>
      <c r="B4" s="41" t="s">
        <v>814</v>
      </c>
      <c r="C4" s="41" t="s">
        <v>815</v>
      </c>
      <c r="D4" s="41" t="s">
        <v>816</v>
      </c>
      <c r="E4" s="41" t="s">
        <v>817</v>
      </c>
      <c r="F4" s="41" t="s">
        <v>818</v>
      </c>
      <c r="G4" s="41" t="s">
        <v>819</v>
      </c>
      <c r="H4" s="41" t="s">
        <v>820</v>
      </c>
    </row>
    <row r="5" spans="1:11" ht="21" customHeight="1" x14ac:dyDescent="0.25">
      <c r="A5" s="163" t="s">
        <v>959</v>
      </c>
      <c r="B5" s="164"/>
      <c r="C5" s="164"/>
      <c r="D5" s="164"/>
      <c r="E5" s="164"/>
      <c r="F5" s="164"/>
      <c r="G5" s="165"/>
      <c r="H5" s="73">
        <f>17+35</f>
        <v>52</v>
      </c>
    </row>
    <row r="6" spans="1:11" ht="21" customHeight="1" x14ac:dyDescent="0.25">
      <c r="A6" s="166" t="s">
        <v>822</v>
      </c>
      <c r="B6" s="167"/>
      <c r="C6" s="167"/>
      <c r="D6" s="167"/>
      <c r="E6" s="167"/>
      <c r="F6" s="167"/>
      <c r="G6" s="168"/>
      <c r="H6" s="41"/>
    </row>
    <row r="7" spans="1:11" s="59" customFormat="1" ht="189.75" customHeight="1" x14ac:dyDescent="0.2">
      <c r="A7" s="50">
        <v>21</v>
      </c>
      <c r="B7" s="52" t="s">
        <v>960</v>
      </c>
      <c r="C7" s="52" t="s">
        <v>856</v>
      </c>
      <c r="D7" s="54" t="s">
        <v>961</v>
      </c>
      <c r="E7" s="54" t="s">
        <v>962</v>
      </c>
      <c r="F7" s="52" t="s">
        <v>827</v>
      </c>
      <c r="G7" s="52" t="s">
        <v>936</v>
      </c>
      <c r="H7" s="50">
        <v>8</v>
      </c>
      <c r="J7" s="67"/>
    </row>
    <row r="8" spans="1:11" s="59" customFormat="1" ht="186.75" customHeight="1" x14ac:dyDescent="0.2">
      <c r="A8" s="50">
        <v>25</v>
      </c>
      <c r="B8" s="54" t="s">
        <v>963</v>
      </c>
      <c r="C8" s="52" t="s">
        <v>856</v>
      </c>
      <c r="D8" s="54" t="s">
        <v>865</v>
      </c>
      <c r="E8" s="54" t="s">
        <v>964</v>
      </c>
      <c r="F8" s="52" t="s">
        <v>827</v>
      </c>
      <c r="G8" s="52" t="s">
        <v>936</v>
      </c>
      <c r="H8" s="50">
        <v>9</v>
      </c>
      <c r="J8" s="67"/>
    </row>
    <row r="9" spans="1:11" ht="21" customHeight="1" x14ac:dyDescent="0.25">
      <c r="A9" s="159" t="s">
        <v>902</v>
      </c>
      <c r="B9" s="160"/>
      <c r="C9" s="160"/>
      <c r="D9" s="160"/>
      <c r="E9" s="160"/>
      <c r="F9" s="160"/>
      <c r="G9" s="161"/>
      <c r="H9" s="74"/>
    </row>
    <row r="10" spans="1:11" s="59" customFormat="1" ht="162.75" customHeight="1" x14ac:dyDescent="0.2">
      <c r="A10" s="50">
        <v>27</v>
      </c>
      <c r="B10" s="52" t="s">
        <v>903</v>
      </c>
      <c r="C10" s="52" t="s">
        <v>904</v>
      </c>
      <c r="D10" s="53" t="s">
        <v>905</v>
      </c>
      <c r="E10" s="51" t="s">
        <v>906</v>
      </c>
      <c r="F10" s="52" t="s">
        <v>827</v>
      </c>
      <c r="G10" s="53" t="s">
        <v>907</v>
      </c>
      <c r="H10" s="50">
        <v>4</v>
      </c>
      <c r="J10" s="67"/>
    </row>
    <row r="11" spans="1:11" s="59" customFormat="1" ht="171" customHeight="1" x14ac:dyDescent="0.2">
      <c r="A11" s="50">
        <v>28</v>
      </c>
      <c r="B11" s="54" t="s">
        <v>908</v>
      </c>
      <c r="C11" s="52" t="s">
        <v>909</v>
      </c>
      <c r="D11" s="53" t="s">
        <v>910</v>
      </c>
      <c r="E11" s="51" t="s">
        <v>911</v>
      </c>
      <c r="F11" s="52" t="s">
        <v>827</v>
      </c>
      <c r="G11" s="53" t="s">
        <v>907</v>
      </c>
      <c r="H11" s="50">
        <v>3</v>
      </c>
      <c r="K11" s="67"/>
    </row>
    <row r="12" spans="1:11" s="59" customFormat="1" ht="150" customHeight="1" x14ac:dyDescent="0.2">
      <c r="A12" s="50">
        <v>29</v>
      </c>
      <c r="B12" s="54" t="s">
        <v>912</v>
      </c>
      <c r="C12" s="52" t="s">
        <v>909</v>
      </c>
      <c r="D12" s="53" t="s">
        <v>913</v>
      </c>
      <c r="E12" s="51" t="s">
        <v>914</v>
      </c>
      <c r="F12" s="52" t="s">
        <v>827</v>
      </c>
      <c r="G12" s="53" t="s">
        <v>907</v>
      </c>
      <c r="H12" s="50">
        <v>5</v>
      </c>
      <c r="J12" s="67"/>
    </row>
    <row r="13" spans="1:11" s="59" customFormat="1" ht="154.5" customHeight="1" x14ac:dyDescent="0.2">
      <c r="A13" s="50">
        <v>30</v>
      </c>
      <c r="B13" s="54" t="s">
        <v>915</v>
      </c>
      <c r="C13" s="52" t="s">
        <v>909</v>
      </c>
      <c r="D13" s="53" t="s">
        <v>916</v>
      </c>
      <c r="E13" s="51" t="s">
        <v>917</v>
      </c>
      <c r="F13" s="52" t="s">
        <v>827</v>
      </c>
      <c r="G13" s="53" t="s">
        <v>907</v>
      </c>
      <c r="H13" s="50">
        <v>8</v>
      </c>
      <c r="K13" s="67"/>
    </row>
    <row r="14" spans="1:11" s="59" customFormat="1" ht="87.75" customHeight="1" x14ac:dyDescent="0.25">
      <c r="A14" s="50">
        <v>31</v>
      </c>
      <c r="B14" s="54" t="s">
        <v>918</v>
      </c>
      <c r="C14" s="52" t="s">
        <v>909</v>
      </c>
      <c r="D14" s="54" t="s">
        <v>919</v>
      </c>
      <c r="E14" s="54" t="s">
        <v>920</v>
      </c>
      <c r="F14" s="52" t="s">
        <v>921</v>
      </c>
      <c r="G14" s="54" t="s">
        <v>922</v>
      </c>
      <c r="H14" s="50">
        <v>3</v>
      </c>
    </row>
    <row r="15" spans="1:11" s="59" customFormat="1" ht="78" customHeight="1" x14ac:dyDescent="0.25">
      <c r="A15" s="50">
        <v>32</v>
      </c>
      <c r="B15" s="52" t="s">
        <v>923</v>
      </c>
      <c r="C15" s="52" t="s">
        <v>909</v>
      </c>
      <c r="D15" s="53" t="s">
        <v>924</v>
      </c>
      <c r="E15" s="53" t="s">
        <v>925</v>
      </c>
      <c r="F15" s="52" t="s">
        <v>921</v>
      </c>
      <c r="G15" s="52" t="s">
        <v>926</v>
      </c>
      <c r="H15" s="50">
        <v>8</v>
      </c>
    </row>
    <row r="16" spans="1:11" s="59" customFormat="1" ht="269.25" customHeight="1" x14ac:dyDescent="0.2">
      <c r="A16" s="50">
        <v>33</v>
      </c>
      <c r="B16" s="54" t="s">
        <v>927</v>
      </c>
      <c r="C16" s="52" t="s">
        <v>928</v>
      </c>
      <c r="D16" s="53" t="s">
        <v>929</v>
      </c>
      <c r="E16" s="51" t="s">
        <v>930</v>
      </c>
      <c r="F16" s="52" t="s">
        <v>827</v>
      </c>
      <c r="G16" s="53" t="s">
        <v>907</v>
      </c>
      <c r="H16" s="50">
        <v>4</v>
      </c>
      <c r="J16" s="67"/>
    </row>
    <row r="17" spans="1:8" ht="41.25" customHeight="1" x14ac:dyDescent="0.25">
      <c r="A17" s="162" t="s">
        <v>956</v>
      </c>
      <c r="B17" s="162"/>
      <c r="C17" s="162"/>
      <c r="D17" s="162"/>
      <c r="E17" s="162"/>
      <c r="F17" s="162"/>
      <c r="G17" s="162"/>
      <c r="H17" s="162"/>
    </row>
  </sheetData>
  <mergeCells count="7">
    <mergeCell ref="A9:G9"/>
    <mergeCell ref="A17:H17"/>
    <mergeCell ref="E1:H1"/>
    <mergeCell ref="E2:H2"/>
    <mergeCell ref="A3:H3"/>
    <mergeCell ref="A5:G5"/>
    <mergeCell ref="A6:G6"/>
  </mergeCells>
  <pageMargins left="0.51181102362204722" right="0.11811023622047245" top="0.74803149606299213" bottom="0.74803149606299213" header="0.31496062992125984" footer="0.31496062992125984"/>
  <pageSetup paperSize="9" scale="4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BreakPreview" zoomScaleNormal="100" zoomScaleSheetLayoutView="100" workbookViewId="0">
      <selection activeCell="E1" sqref="E1:H1"/>
    </sheetView>
  </sheetViews>
  <sheetFormatPr defaultRowHeight="12.75" x14ac:dyDescent="0.25"/>
  <cols>
    <col min="1" max="1" width="8.42578125" style="42" customWidth="1"/>
    <col min="2" max="2" width="30.42578125" style="42" customWidth="1"/>
    <col min="3" max="3" width="17.28515625" style="42" customWidth="1"/>
    <col min="4" max="4" width="35.28515625" style="42" customWidth="1"/>
    <col min="5" max="5" width="52.7109375" style="42" customWidth="1"/>
    <col min="6" max="6" width="10.140625" style="42" customWidth="1"/>
    <col min="7" max="7" width="34.42578125" style="42" customWidth="1"/>
    <col min="8" max="8" width="5.85546875" style="42" customWidth="1"/>
    <col min="9" max="16384" width="9.140625" style="42"/>
  </cols>
  <sheetData>
    <row r="1" spans="1:8" s="3" customFormat="1" ht="63" customHeight="1" x14ac:dyDescent="0.2">
      <c r="A1" s="1"/>
      <c r="B1" s="4"/>
      <c r="C1" s="1"/>
      <c r="D1" s="1"/>
      <c r="E1" s="146" t="s">
        <v>1079</v>
      </c>
      <c r="F1" s="146"/>
      <c r="G1" s="146"/>
      <c r="H1" s="146"/>
    </row>
    <row r="2" spans="1:8" s="38" customFormat="1" ht="54" customHeight="1" x14ac:dyDescent="0.2">
      <c r="A2" s="37"/>
      <c r="C2" s="39"/>
      <c r="E2" s="153" t="s">
        <v>811</v>
      </c>
      <c r="F2" s="153"/>
      <c r="G2" s="153"/>
      <c r="H2" s="153"/>
    </row>
    <row r="3" spans="1:8" s="38" customFormat="1" ht="37.5" customHeight="1" x14ac:dyDescent="0.2">
      <c r="A3" s="154" t="s">
        <v>812</v>
      </c>
      <c r="B3" s="154"/>
      <c r="C3" s="154"/>
      <c r="D3" s="154"/>
      <c r="E3" s="154"/>
      <c r="F3" s="154"/>
      <c r="G3" s="154"/>
      <c r="H3" s="154"/>
    </row>
    <row r="4" spans="1:8" ht="54.95" customHeight="1" x14ac:dyDescent="0.25">
      <c r="A4" s="40" t="s">
        <v>813</v>
      </c>
      <c r="B4" s="41" t="s">
        <v>814</v>
      </c>
      <c r="C4" s="41" t="s">
        <v>815</v>
      </c>
      <c r="D4" s="41" t="s">
        <v>816</v>
      </c>
      <c r="E4" s="41" t="s">
        <v>817</v>
      </c>
      <c r="F4" s="41" t="s">
        <v>818</v>
      </c>
      <c r="G4" s="41" t="s">
        <v>819</v>
      </c>
      <c r="H4" s="41" t="s">
        <v>820</v>
      </c>
    </row>
    <row r="5" spans="1:8" ht="18.2" customHeight="1" x14ac:dyDescent="0.25">
      <c r="A5" s="178" t="s">
        <v>821</v>
      </c>
      <c r="B5" s="164"/>
      <c r="C5" s="164"/>
      <c r="D5" s="164"/>
      <c r="E5" s="164"/>
      <c r="F5" s="164"/>
      <c r="G5" s="179"/>
      <c r="H5" s="43">
        <f>53+35</f>
        <v>88</v>
      </c>
    </row>
    <row r="6" spans="1:8" ht="21" customHeight="1" x14ac:dyDescent="0.25">
      <c r="A6" s="175" t="s">
        <v>822</v>
      </c>
      <c r="B6" s="176"/>
      <c r="C6" s="176"/>
      <c r="D6" s="176"/>
      <c r="E6" s="176"/>
      <c r="F6" s="176"/>
      <c r="G6" s="177"/>
      <c r="H6" s="44"/>
    </row>
    <row r="7" spans="1:8" s="49" customFormat="1" ht="188.25" customHeight="1" x14ac:dyDescent="0.25">
      <c r="A7" s="45">
        <v>1</v>
      </c>
      <c r="B7" s="46" t="s">
        <v>823</v>
      </c>
      <c r="C7" s="47" t="s">
        <v>824</v>
      </c>
      <c r="D7" s="48" t="s">
        <v>825</v>
      </c>
      <c r="E7" s="46" t="s">
        <v>826</v>
      </c>
      <c r="F7" s="47" t="s">
        <v>827</v>
      </c>
      <c r="G7" s="48" t="s">
        <v>828</v>
      </c>
      <c r="H7" s="45">
        <v>3</v>
      </c>
    </row>
    <row r="8" spans="1:8" s="49" customFormat="1" ht="186.75" customHeight="1" x14ac:dyDescent="0.25">
      <c r="A8" s="50">
        <v>26</v>
      </c>
      <c r="B8" s="51" t="s">
        <v>829</v>
      </c>
      <c r="C8" s="52" t="s">
        <v>824</v>
      </c>
      <c r="D8" s="53" t="s">
        <v>830</v>
      </c>
      <c r="E8" s="51" t="s">
        <v>831</v>
      </c>
      <c r="F8" s="52" t="s">
        <v>827</v>
      </c>
      <c r="G8" s="53" t="s">
        <v>828</v>
      </c>
      <c r="H8" s="50">
        <v>3</v>
      </c>
    </row>
    <row r="9" spans="1:8" s="49" customFormat="1" ht="193.5" customHeight="1" x14ac:dyDescent="0.25">
      <c r="A9" s="50">
        <v>2</v>
      </c>
      <c r="B9" s="54" t="s">
        <v>832</v>
      </c>
      <c r="C9" s="52" t="s">
        <v>833</v>
      </c>
      <c r="D9" s="53" t="s">
        <v>834</v>
      </c>
      <c r="E9" s="54" t="s">
        <v>835</v>
      </c>
      <c r="F9" s="52" t="s">
        <v>827</v>
      </c>
      <c r="G9" s="53" t="s">
        <v>836</v>
      </c>
      <c r="H9" s="50">
        <v>2</v>
      </c>
    </row>
    <row r="10" spans="1:8" s="49" customFormat="1" ht="212.25" customHeight="1" x14ac:dyDescent="0.25">
      <c r="A10" s="50">
        <v>3</v>
      </c>
      <c r="B10" s="54" t="s">
        <v>837</v>
      </c>
      <c r="C10" s="52" t="s">
        <v>833</v>
      </c>
      <c r="D10" s="53" t="s">
        <v>838</v>
      </c>
      <c r="E10" s="54" t="s">
        <v>839</v>
      </c>
      <c r="F10" s="52" t="s">
        <v>827</v>
      </c>
      <c r="G10" s="54" t="s">
        <v>840</v>
      </c>
      <c r="H10" s="50">
        <v>2</v>
      </c>
    </row>
    <row r="11" spans="1:8" s="49" customFormat="1" ht="200.25" customHeight="1" x14ac:dyDescent="0.25">
      <c r="A11" s="50">
        <v>4</v>
      </c>
      <c r="B11" s="51" t="s">
        <v>841</v>
      </c>
      <c r="C11" s="53" t="s">
        <v>842</v>
      </c>
      <c r="D11" s="53" t="s">
        <v>843</v>
      </c>
      <c r="E11" s="51" t="s">
        <v>844</v>
      </c>
      <c r="F11" s="52" t="s">
        <v>827</v>
      </c>
      <c r="G11" s="53" t="s">
        <v>845</v>
      </c>
      <c r="H11" s="50">
        <v>2</v>
      </c>
    </row>
    <row r="12" spans="1:8" s="49" customFormat="1" ht="225.75" customHeight="1" x14ac:dyDescent="0.25">
      <c r="A12" s="50">
        <v>5</v>
      </c>
      <c r="B12" s="54" t="s">
        <v>846</v>
      </c>
      <c r="C12" s="54" t="s">
        <v>847</v>
      </c>
      <c r="D12" s="52" t="s">
        <v>848</v>
      </c>
      <c r="E12" s="54" t="s">
        <v>849</v>
      </c>
      <c r="F12" s="52" t="s">
        <v>827</v>
      </c>
      <c r="G12" s="54" t="s">
        <v>850</v>
      </c>
      <c r="H12" s="50">
        <v>2</v>
      </c>
    </row>
    <row r="13" spans="1:8" s="49" customFormat="1" ht="285" customHeight="1" x14ac:dyDescent="0.25">
      <c r="A13" s="50">
        <v>6</v>
      </c>
      <c r="B13" s="54" t="s">
        <v>851</v>
      </c>
      <c r="C13" s="53" t="s">
        <v>842</v>
      </c>
      <c r="D13" s="54" t="s">
        <v>852</v>
      </c>
      <c r="E13" s="51" t="s">
        <v>853</v>
      </c>
      <c r="F13" s="52" t="s">
        <v>827</v>
      </c>
      <c r="G13" s="54" t="s">
        <v>854</v>
      </c>
      <c r="H13" s="50">
        <v>3</v>
      </c>
    </row>
    <row r="14" spans="1:8" s="49" customFormat="1" ht="201" customHeight="1" x14ac:dyDescent="0.25">
      <c r="A14" s="50">
        <v>22</v>
      </c>
      <c r="B14" s="51" t="s">
        <v>855</v>
      </c>
      <c r="C14" s="52" t="s">
        <v>856</v>
      </c>
      <c r="D14" s="53" t="s">
        <v>857</v>
      </c>
      <c r="E14" s="54" t="s">
        <v>858</v>
      </c>
      <c r="F14" s="52" t="s">
        <v>827</v>
      </c>
      <c r="G14" s="54" t="s">
        <v>854</v>
      </c>
      <c r="H14" s="50">
        <v>3</v>
      </c>
    </row>
    <row r="15" spans="1:8" s="49" customFormat="1" ht="258.75" customHeight="1" x14ac:dyDescent="0.25">
      <c r="A15" s="50">
        <v>23</v>
      </c>
      <c r="B15" s="54" t="s">
        <v>859</v>
      </c>
      <c r="C15" s="54" t="s">
        <v>860</v>
      </c>
      <c r="D15" s="52" t="s">
        <v>861</v>
      </c>
      <c r="E15" s="54" t="s">
        <v>862</v>
      </c>
      <c r="F15" s="52" t="s">
        <v>827</v>
      </c>
      <c r="G15" s="54" t="s">
        <v>863</v>
      </c>
      <c r="H15" s="50">
        <v>9</v>
      </c>
    </row>
    <row r="16" spans="1:8" s="59" customFormat="1" ht="366.75" customHeight="1" x14ac:dyDescent="0.25">
      <c r="A16" s="55">
        <v>24</v>
      </c>
      <c r="B16" s="56" t="s">
        <v>864</v>
      </c>
      <c r="C16" s="57" t="s">
        <v>856</v>
      </c>
      <c r="D16" s="56" t="s">
        <v>865</v>
      </c>
      <c r="E16" s="58" t="s">
        <v>866</v>
      </c>
      <c r="F16" s="57" t="s">
        <v>827</v>
      </c>
      <c r="G16" s="56" t="s">
        <v>867</v>
      </c>
      <c r="H16" s="55">
        <v>9</v>
      </c>
    </row>
    <row r="17" spans="1:8" ht="20.25" customHeight="1" x14ac:dyDescent="0.25">
      <c r="A17" s="180"/>
      <c r="B17" s="180"/>
      <c r="C17" s="180"/>
      <c r="D17" s="180"/>
      <c r="E17" s="180"/>
      <c r="F17" s="180"/>
      <c r="G17" s="180"/>
      <c r="H17" s="180"/>
    </row>
    <row r="18" spans="1:8" s="66" customFormat="1" ht="409.5" x14ac:dyDescent="0.25">
      <c r="A18" s="60">
        <v>7</v>
      </c>
      <c r="B18" s="61" t="s">
        <v>868</v>
      </c>
      <c r="C18" s="62" t="s">
        <v>869</v>
      </c>
      <c r="D18" s="63" t="s">
        <v>870</v>
      </c>
      <c r="E18" s="64" t="s">
        <v>871</v>
      </c>
      <c r="F18" s="65" t="s">
        <v>827</v>
      </c>
      <c r="G18" s="63" t="s">
        <v>872</v>
      </c>
      <c r="H18" s="60">
        <v>2</v>
      </c>
    </row>
    <row r="19" spans="1:8" s="59" customFormat="1" ht="137.25" customHeight="1" x14ac:dyDescent="0.25">
      <c r="A19" s="169">
        <v>8</v>
      </c>
      <c r="B19" s="188" t="s">
        <v>873</v>
      </c>
      <c r="C19" s="185" t="s">
        <v>824</v>
      </c>
      <c r="D19" s="188" t="s">
        <v>874</v>
      </c>
      <c r="E19" s="181" t="s">
        <v>875</v>
      </c>
      <c r="F19" s="185" t="s">
        <v>827</v>
      </c>
      <c r="G19" s="188" t="s">
        <v>876</v>
      </c>
      <c r="H19" s="169">
        <v>2</v>
      </c>
    </row>
    <row r="20" spans="1:8" ht="408.95" customHeight="1" x14ac:dyDescent="0.25">
      <c r="A20" s="170"/>
      <c r="B20" s="189"/>
      <c r="C20" s="186"/>
      <c r="D20" s="189"/>
      <c r="E20" s="182"/>
      <c r="F20" s="186"/>
      <c r="G20" s="189"/>
      <c r="H20" s="170"/>
    </row>
    <row r="21" spans="1:8" ht="70.5" customHeight="1" x14ac:dyDescent="0.25">
      <c r="A21" s="171"/>
      <c r="B21" s="190"/>
      <c r="C21" s="187"/>
      <c r="D21" s="190"/>
      <c r="E21" s="183"/>
      <c r="F21" s="187"/>
      <c r="G21" s="190"/>
      <c r="H21" s="171"/>
    </row>
    <row r="22" spans="1:8" s="59" customFormat="1" ht="262.5" customHeight="1" x14ac:dyDescent="0.25">
      <c r="A22" s="50">
        <v>9</v>
      </c>
      <c r="B22" s="54" t="s">
        <v>877</v>
      </c>
      <c r="C22" s="52" t="s">
        <v>869</v>
      </c>
      <c r="D22" s="54" t="s">
        <v>878</v>
      </c>
      <c r="E22" s="51" t="s">
        <v>879</v>
      </c>
      <c r="F22" s="52" t="s">
        <v>827</v>
      </c>
      <c r="G22" s="54" t="s">
        <v>880</v>
      </c>
      <c r="H22" s="50">
        <v>1</v>
      </c>
    </row>
    <row r="23" spans="1:8" s="59" customFormat="1" ht="243" customHeight="1" x14ac:dyDescent="0.25">
      <c r="A23" s="50">
        <v>10</v>
      </c>
      <c r="B23" s="52" t="s">
        <v>881</v>
      </c>
      <c r="C23" s="52" t="s">
        <v>869</v>
      </c>
      <c r="D23" s="54" t="s">
        <v>882</v>
      </c>
      <c r="E23" s="51" t="s">
        <v>883</v>
      </c>
      <c r="F23" s="52" t="s">
        <v>827</v>
      </c>
      <c r="G23" s="54" t="s">
        <v>884</v>
      </c>
      <c r="H23" s="50">
        <v>1</v>
      </c>
    </row>
    <row r="24" spans="1:8" s="59" customFormat="1" ht="250.5" customHeight="1" x14ac:dyDescent="0.25">
      <c r="A24" s="50">
        <v>11</v>
      </c>
      <c r="B24" s="54" t="s">
        <v>885</v>
      </c>
      <c r="C24" s="52" t="s">
        <v>869</v>
      </c>
      <c r="D24" s="53" t="s">
        <v>886</v>
      </c>
      <c r="E24" s="51" t="s">
        <v>887</v>
      </c>
      <c r="F24" s="52" t="s">
        <v>827</v>
      </c>
      <c r="G24" s="54" t="s">
        <v>888</v>
      </c>
      <c r="H24" s="50">
        <v>2</v>
      </c>
    </row>
    <row r="25" spans="1:8" s="59" customFormat="1" ht="280.5" customHeight="1" x14ac:dyDescent="0.25">
      <c r="A25" s="169">
        <v>12</v>
      </c>
      <c r="B25" s="188" t="s">
        <v>889</v>
      </c>
      <c r="C25" s="185" t="s">
        <v>890</v>
      </c>
      <c r="D25" s="191" t="s">
        <v>891</v>
      </c>
      <c r="E25" s="185" t="s">
        <v>892</v>
      </c>
      <c r="F25" s="185" t="s">
        <v>827</v>
      </c>
      <c r="G25" s="188" t="s">
        <v>893</v>
      </c>
      <c r="H25" s="169">
        <v>2</v>
      </c>
    </row>
    <row r="26" spans="1:8" s="59" customFormat="1" ht="409.5" customHeight="1" x14ac:dyDescent="0.25">
      <c r="A26" s="170"/>
      <c r="B26" s="189"/>
      <c r="C26" s="186"/>
      <c r="D26" s="192"/>
      <c r="E26" s="186"/>
      <c r="F26" s="186"/>
      <c r="G26" s="189"/>
      <c r="H26" s="170"/>
    </row>
    <row r="27" spans="1:8" s="59" customFormat="1" ht="55.5" customHeight="1" x14ac:dyDescent="0.25">
      <c r="A27" s="171"/>
      <c r="B27" s="190"/>
      <c r="C27" s="187"/>
      <c r="D27" s="193"/>
      <c r="E27" s="187"/>
      <c r="F27" s="187"/>
      <c r="G27" s="190"/>
      <c r="H27" s="171"/>
    </row>
    <row r="28" spans="1:8" s="59" customFormat="1" ht="197.25" customHeight="1" x14ac:dyDescent="0.25">
      <c r="A28" s="50">
        <v>13</v>
      </c>
      <c r="B28" s="54" t="s">
        <v>894</v>
      </c>
      <c r="C28" s="52" t="s">
        <v>890</v>
      </c>
      <c r="D28" s="53" t="s">
        <v>895</v>
      </c>
      <c r="E28" s="54" t="s">
        <v>896</v>
      </c>
      <c r="F28" s="52" t="s">
        <v>827</v>
      </c>
      <c r="G28" s="54" t="s">
        <v>897</v>
      </c>
      <c r="H28" s="50">
        <v>2</v>
      </c>
    </row>
    <row r="29" spans="1:8" s="59" customFormat="1" ht="245.25" customHeight="1" x14ac:dyDescent="0.25">
      <c r="A29" s="50">
        <v>14</v>
      </c>
      <c r="B29" s="54" t="s">
        <v>898</v>
      </c>
      <c r="C29" s="52" t="s">
        <v>890</v>
      </c>
      <c r="D29" s="53" t="s">
        <v>899</v>
      </c>
      <c r="E29" s="54" t="s">
        <v>900</v>
      </c>
      <c r="F29" s="52" t="s">
        <v>827</v>
      </c>
      <c r="G29" s="53" t="s">
        <v>901</v>
      </c>
      <c r="H29" s="50">
        <v>3</v>
      </c>
    </row>
    <row r="30" spans="1:8" s="59" customFormat="1" ht="19.5" customHeight="1" x14ac:dyDescent="0.25">
      <c r="A30" s="159" t="s">
        <v>902</v>
      </c>
      <c r="B30" s="160"/>
      <c r="C30" s="160"/>
      <c r="D30" s="160"/>
      <c r="E30" s="160"/>
      <c r="F30" s="160"/>
      <c r="G30" s="161"/>
      <c r="H30" s="50"/>
    </row>
    <row r="31" spans="1:8" s="59" customFormat="1" ht="162.75" customHeight="1" x14ac:dyDescent="0.25">
      <c r="A31" s="50">
        <v>27</v>
      </c>
      <c r="B31" s="52" t="s">
        <v>903</v>
      </c>
      <c r="C31" s="52" t="s">
        <v>904</v>
      </c>
      <c r="D31" s="53" t="s">
        <v>905</v>
      </c>
      <c r="E31" s="51" t="s">
        <v>906</v>
      </c>
      <c r="F31" s="52" t="s">
        <v>827</v>
      </c>
      <c r="G31" s="53" t="s">
        <v>907</v>
      </c>
      <c r="H31" s="50">
        <v>4</v>
      </c>
    </row>
    <row r="32" spans="1:8" s="59" customFormat="1" ht="171" customHeight="1" x14ac:dyDescent="0.25">
      <c r="A32" s="50">
        <v>28</v>
      </c>
      <c r="B32" s="54" t="s">
        <v>908</v>
      </c>
      <c r="C32" s="52" t="s">
        <v>909</v>
      </c>
      <c r="D32" s="53" t="s">
        <v>910</v>
      </c>
      <c r="E32" s="51" t="s">
        <v>911</v>
      </c>
      <c r="F32" s="52" t="s">
        <v>827</v>
      </c>
      <c r="G32" s="53" t="s">
        <v>907</v>
      </c>
      <c r="H32" s="50">
        <v>3</v>
      </c>
    </row>
    <row r="33" spans="1:8" s="59" customFormat="1" ht="150" customHeight="1" x14ac:dyDescent="0.25">
      <c r="A33" s="50">
        <v>29</v>
      </c>
      <c r="B33" s="54" t="s">
        <v>912</v>
      </c>
      <c r="C33" s="52" t="s">
        <v>909</v>
      </c>
      <c r="D33" s="53" t="s">
        <v>913</v>
      </c>
      <c r="E33" s="51" t="s">
        <v>914</v>
      </c>
      <c r="F33" s="52" t="s">
        <v>827</v>
      </c>
      <c r="G33" s="53" t="s">
        <v>907</v>
      </c>
      <c r="H33" s="50">
        <v>5</v>
      </c>
    </row>
    <row r="34" spans="1:8" s="59" customFormat="1" ht="154.5" customHeight="1" x14ac:dyDescent="0.25">
      <c r="A34" s="50">
        <v>30</v>
      </c>
      <c r="B34" s="54" t="s">
        <v>915</v>
      </c>
      <c r="C34" s="52" t="s">
        <v>909</v>
      </c>
      <c r="D34" s="53" t="s">
        <v>916</v>
      </c>
      <c r="E34" s="51" t="s">
        <v>917</v>
      </c>
      <c r="F34" s="52" t="s">
        <v>827</v>
      </c>
      <c r="G34" s="53" t="s">
        <v>907</v>
      </c>
      <c r="H34" s="50">
        <v>8</v>
      </c>
    </row>
    <row r="35" spans="1:8" s="59" customFormat="1" ht="87.75" customHeight="1" x14ac:dyDescent="0.25">
      <c r="A35" s="50">
        <v>31</v>
      </c>
      <c r="B35" s="54" t="s">
        <v>918</v>
      </c>
      <c r="C35" s="52" t="s">
        <v>909</v>
      </c>
      <c r="D35" s="54" t="s">
        <v>919</v>
      </c>
      <c r="E35" s="54" t="s">
        <v>920</v>
      </c>
      <c r="F35" s="52" t="s">
        <v>921</v>
      </c>
      <c r="G35" s="54" t="s">
        <v>922</v>
      </c>
      <c r="H35" s="50">
        <v>3</v>
      </c>
    </row>
    <row r="36" spans="1:8" s="59" customFormat="1" ht="78" customHeight="1" x14ac:dyDescent="0.25">
      <c r="A36" s="50">
        <v>32</v>
      </c>
      <c r="B36" s="52" t="s">
        <v>923</v>
      </c>
      <c r="C36" s="52" t="s">
        <v>909</v>
      </c>
      <c r="D36" s="53" t="s">
        <v>924</v>
      </c>
      <c r="E36" s="53" t="s">
        <v>925</v>
      </c>
      <c r="F36" s="52" t="s">
        <v>921</v>
      </c>
      <c r="G36" s="52" t="s">
        <v>926</v>
      </c>
      <c r="H36" s="50">
        <v>8</v>
      </c>
    </row>
    <row r="37" spans="1:8" s="59" customFormat="1" ht="269.25" customHeight="1" x14ac:dyDescent="0.25">
      <c r="A37" s="50">
        <v>33</v>
      </c>
      <c r="B37" s="54" t="s">
        <v>927</v>
      </c>
      <c r="C37" s="52" t="s">
        <v>928</v>
      </c>
      <c r="D37" s="53" t="s">
        <v>929</v>
      </c>
      <c r="E37" s="51" t="s">
        <v>930</v>
      </c>
      <c r="F37" s="52" t="s">
        <v>827</v>
      </c>
      <c r="G37" s="53" t="s">
        <v>907</v>
      </c>
      <c r="H37" s="50">
        <v>4</v>
      </c>
    </row>
    <row r="38" spans="1:8" ht="21" customHeight="1" x14ac:dyDescent="0.25">
      <c r="A38" s="172" t="s">
        <v>931</v>
      </c>
      <c r="B38" s="173"/>
      <c r="C38" s="173"/>
      <c r="D38" s="173"/>
      <c r="E38" s="173"/>
      <c r="F38" s="173"/>
      <c r="G38" s="174"/>
      <c r="H38" s="68">
        <f>35+35-8</f>
        <v>62</v>
      </c>
    </row>
    <row r="39" spans="1:8" ht="19.5" customHeight="1" x14ac:dyDescent="0.25">
      <c r="A39" s="175" t="s">
        <v>932</v>
      </c>
      <c r="B39" s="176"/>
      <c r="C39" s="176"/>
      <c r="D39" s="176"/>
      <c r="E39" s="176"/>
      <c r="F39" s="176"/>
      <c r="G39" s="177"/>
      <c r="H39" s="44"/>
    </row>
    <row r="40" spans="1:8" s="49" customFormat="1" ht="115.5" customHeight="1" x14ac:dyDescent="0.25">
      <c r="A40" s="45">
        <v>15</v>
      </c>
      <c r="B40" s="46" t="s">
        <v>933</v>
      </c>
      <c r="C40" s="47" t="s">
        <v>869</v>
      </c>
      <c r="D40" s="48" t="s">
        <v>934</v>
      </c>
      <c r="E40" s="69" t="s">
        <v>935</v>
      </c>
      <c r="F40" s="47" t="s">
        <v>827</v>
      </c>
      <c r="G40" s="47" t="s">
        <v>936</v>
      </c>
      <c r="H40" s="45">
        <v>5</v>
      </c>
    </row>
    <row r="41" spans="1:8" s="59" customFormat="1" ht="195.75" customHeight="1" x14ac:dyDescent="0.25">
      <c r="A41" s="55">
        <v>16</v>
      </c>
      <c r="B41" s="52" t="s">
        <v>937</v>
      </c>
      <c r="C41" s="52" t="s">
        <v>833</v>
      </c>
      <c r="D41" s="53" t="s">
        <v>938</v>
      </c>
      <c r="E41" s="54" t="s">
        <v>939</v>
      </c>
      <c r="F41" s="52" t="s">
        <v>827</v>
      </c>
      <c r="G41" s="53" t="s">
        <v>940</v>
      </c>
      <c r="H41" s="50">
        <v>6</v>
      </c>
    </row>
    <row r="42" spans="1:8" s="59" customFormat="1" ht="196.5" customHeight="1" x14ac:dyDescent="0.25">
      <c r="A42" s="70">
        <v>17</v>
      </c>
      <c r="B42" s="71" t="s">
        <v>941</v>
      </c>
      <c r="C42" s="54" t="s">
        <v>942</v>
      </c>
      <c r="D42" s="72" t="s">
        <v>943</v>
      </c>
      <c r="E42" s="54" t="s">
        <v>944</v>
      </c>
      <c r="F42" s="52" t="s">
        <v>827</v>
      </c>
      <c r="G42" s="54" t="s">
        <v>945</v>
      </c>
      <c r="H42" s="50">
        <v>6</v>
      </c>
    </row>
    <row r="43" spans="1:8" s="59" customFormat="1" ht="217.7" customHeight="1" x14ac:dyDescent="0.25">
      <c r="A43" s="45">
        <v>18</v>
      </c>
      <c r="B43" s="52" t="s">
        <v>946</v>
      </c>
      <c r="C43" s="52" t="s">
        <v>833</v>
      </c>
      <c r="D43" s="53" t="s">
        <v>938</v>
      </c>
      <c r="E43" s="54" t="s">
        <v>947</v>
      </c>
      <c r="F43" s="52" t="s">
        <v>827</v>
      </c>
      <c r="G43" s="54" t="s">
        <v>948</v>
      </c>
      <c r="H43" s="50">
        <v>6</v>
      </c>
    </row>
    <row r="44" spans="1:8" s="59" customFormat="1" ht="195" customHeight="1" x14ac:dyDescent="0.25">
      <c r="A44" s="50">
        <v>19</v>
      </c>
      <c r="B44" s="52" t="s">
        <v>949</v>
      </c>
      <c r="C44" s="52" t="s">
        <v>833</v>
      </c>
      <c r="D44" s="53" t="s">
        <v>938</v>
      </c>
      <c r="E44" s="54" t="s">
        <v>950</v>
      </c>
      <c r="F44" s="52" t="s">
        <v>827</v>
      </c>
      <c r="G44" s="53" t="s">
        <v>951</v>
      </c>
      <c r="H44" s="50">
        <v>6</v>
      </c>
    </row>
    <row r="45" spans="1:8" s="59" customFormat="1" ht="224.25" customHeight="1" x14ac:dyDescent="0.25">
      <c r="A45" s="50">
        <v>20</v>
      </c>
      <c r="B45" s="54" t="s">
        <v>952</v>
      </c>
      <c r="C45" s="52" t="s">
        <v>833</v>
      </c>
      <c r="D45" s="54" t="s">
        <v>953</v>
      </c>
      <c r="E45" s="54" t="s">
        <v>954</v>
      </c>
      <c r="F45" s="52" t="s">
        <v>827</v>
      </c>
      <c r="G45" s="54" t="s">
        <v>955</v>
      </c>
      <c r="H45" s="50">
        <v>6</v>
      </c>
    </row>
    <row r="46" spans="1:8" s="59" customFormat="1" ht="19.5" customHeight="1" x14ac:dyDescent="0.25">
      <c r="A46" s="159" t="s">
        <v>902</v>
      </c>
      <c r="B46" s="160"/>
      <c r="C46" s="160"/>
      <c r="D46" s="160"/>
      <c r="E46" s="160"/>
      <c r="F46" s="160"/>
      <c r="G46" s="161"/>
      <c r="H46" s="50"/>
    </row>
    <row r="47" spans="1:8" s="59" customFormat="1" ht="171" customHeight="1" x14ac:dyDescent="0.25">
      <c r="A47" s="50">
        <v>28</v>
      </c>
      <c r="B47" s="54" t="s">
        <v>908</v>
      </c>
      <c r="C47" s="52" t="s">
        <v>909</v>
      </c>
      <c r="D47" s="53" t="s">
        <v>910</v>
      </c>
      <c r="E47" s="51" t="s">
        <v>911</v>
      </c>
      <c r="F47" s="52" t="s">
        <v>827</v>
      </c>
      <c r="G47" s="53" t="s">
        <v>907</v>
      </c>
      <c r="H47" s="50">
        <v>3</v>
      </c>
    </row>
    <row r="48" spans="1:8" s="59" customFormat="1" ht="150" customHeight="1" x14ac:dyDescent="0.25">
      <c r="A48" s="50">
        <v>29</v>
      </c>
      <c r="B48" s="54" t="s">
        <v>912</v>
      </c>
      <c r="C48" s="52" t="s">
        <v>909</v>
      </c>
      <c r="D48" s="53" t="s">
        <v>913</v>
      </c>
      <c r="E48" s="51" t="s">
        <v>914</v>
      </c>
      <c r="F48" s="52" t="s">
        <v>827</v>
      </c>
      <c r="G48" s="53" t="s">
        <v>907</v>
      </c>
      <c r="H48" s="50">
        <v>5</v>
      </c>
    </row>
    <row r="49" spans="1:8" s="59" customFormat="1" ht="154.5" customHeight="1" x14ac:dyDescent="0.25">
      <c r="A49" s="50">
        <v>30</v>
      </c>
      <c r="B49" s="54" t="s">
        <v>915</v>
      </c>
      <c r="C49" s="52" t="s">
        <v>909</v>
      </c>
      <c r="D49" s="53" t="s">
        <v>916</v>
      </c>
      <c r="E49" s="51" t="s">
        <v>917</v>
      </c>
      <c r="F49" s="52" t="s">
        <v>827</v>
      </c>
      <c r="G49" s="53" t="s">
        <v>907</v>
      </c>
      <c r="H49" s="50">
        <v>8</v>
      </c>
    </row>
    <row r="50" spans="1:8" s="59" customFormat="1" ht="87.75" customHeight="1" x14ac:dyDescent="0.25">
      <c r="A50" s="50">
        <v>31</v>
      </c>
      <c r="B50" s="54" t="s">
        <v>918</v>
      </c>
      <c r="C50" s="52" t="s">
        <v>909</v>
      </c>
      <c r="D50" s="54" t="s">
        <v>919</v>
      </c>
      <c r="E50" s="54" t="s">
        <v>920</v>
      </c>
      <c r="F50" s="52" t="s">
        <v>921</v>
      </c>
      <c r="G50" s="54" t="s">
        <v>922</v>
      </c>
      <c r="H50" s="50">
        <v>3</v>
      </c>
    </row>
    <row r="51" spans="1:8" s="59" customFormat="1" ht="78" customHeight="1" x14ac:dyDescent="0.25">
      <c r="A51" s="50">
        <v>32</v>
      </c>
      <c r="B51" s="52" t="s">
        <v>923</v>
      </c>
      <c r="C51" s="52" t="s">
        <v>909</v>
      </c>
      <c r="D51" s="53" t="s">
        <v>924</v>
      </c>
      <c r="E51" s="53" t="s">
        <v>925</v>
      </c>
      <c r="F51" s="52" t="s">
        <v>921</v>
      </c>
      <c r="G51" s="52" t="s">
        <v>926</v>
      </c>
      <c r="H51" s="50">
        <v>8</v>
      </c>
    </row>
    <row r="52" spans="1:8" ht="44.25" customHeight="1" x14ac:dyDescent="0.25">
      <c r="A52" s="184" t="s">
        <v>956</v>
      </c>
      <c r="B52" s="184"/>
      <c r="C52" s="184"/>
      <c r="D52" s="184"/>
      <c r="E52" s="184"/>
      <c r="F52" s="184"/>
      <c r="G52" s="184"/>
      <c r="H52" s="184"/>
    </row>
  </sheetData>
  <mergeCells count="27">
    <mergeCell ref="A46:G46"/>
    <mergeCell ref="A52:H52"/>
    <mergeCell ref="F19:F21"/>
    <mergeCell ref="G19:G21"/>
    <mergeCell ref="H19:H21"/>
    <mergeCell ref="A25:A27"/>
    <mergeCell ref="B25:B27"/>
    <mergeCell ref="C25:C27"/>
    <mergeCell ref="D25:D27"/>
    <mergeCell ref="E25:E27"/>
    <mergeCell ref="F25:F27"/>
    <mergeCell ref="G25:G27"/>
    <mergeCell ref="A19:A21"/>
    <mergeCell ref="B19:B21"/>
    <mergeCell ref="C19:C21"/>
    <mergeCell ref="D19:D21"/>
    <mergeCell ref="E1:H1"/>
    <mergeCell ref="H25:H27"/>
    <mergeCell ref="A30:G30"/>
    <mergeCell ref="A38:G38"/>
    <mergeCell ref="A39:G39"/>
    <mergeCell ref="E2:H2"/>
    <mergeCell ref="A3:H3"/>
    <mergeCell ref="A5:G5"/>
    <mergeCell ref="A6:G6"/>
    <mergeCell ref="A17:H17"/>
    <mergeCell ref="E19:E21"/>
  </mergeCells>
  <pageMargins left="0.70866141732283472" right="0.70866141732283472" top="0.74803149606299213" bottom="0.74803149606299213" header="0.31496062992125984" footer="0.31496062992125984"/>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1"/>
  <sheetViews>
    <sheetView view="pageBreakPreview" zoomScale="120" zoomScaleNormal="100" zoomScaleSheetLayoutView="120" workbookViewId="0">
      <pane xSplit="2" ySplit="4" topLeftCell="C824" activePane="bottomRight" state="frozen"/>
      <selection pane="topRight" activeCell="C1" sqref="C1"/>
      <selection pane="bottomLeft" activeCell="A6" sqref="A6"/>
      <selection pane="bottomRight" activeCell="O3" sqref="O3"/>
    </sheetView>
  </sheetViews>
  <sheetFormatPr defaultColWidth="9.140625" defaultRowHeight="12.75" x14ac:dyDescent="0.2"/>
  <cols>
    <col min="1" max="1" width="9.28515625" style="22" customWidth="1"/>
    <col min="2" max="2" width="48.85546875" style="36" customWidth="1"/>
    <col min="3" max="3" width="13.42578125" style="22" customWidth="1"/>
    <col min="4" max="4" width="14.85546875" style="22" customWidth="1"/>
    <col min="5" max="5" width="11" style="33" customWidth="1"/>
    <col min="6" max="6" width="11.5703125" style="22" customWidth="1"/>
    <col min="7" max="7" width="12.28515625" style="34" customWidth="1"/>
    <col min="8" max="8" width="13.140625" style="35" customWidth="1"/>
    <col min="9" max="9" width="13" style="35" customWidth="1"/>
    <col min="10" max="16384" width="9.140625" style="21"/>
  </cols>
  <sheetData>
    <row r="1" spans="1:9" s="3" customFormat="1" ht="63" customHeight="1" x14ac:dyDescent="0.2">
      <c r="A1" s="1"/>
      <c r="B1" s="4"/>
      <c r="C1" s="1"/>
      <c r="D1" s="1"/>
      <c r="E1" s="2"/>
      <c r="F1" s="1"/>
      <c r="G1" s="146" t="s">
        <v>1080</v>
      </c>
      <c r="H1" s="146"/>
      <c r="I1" s="146"/>
    </row>
    <row r="2" spans="1:9" ht="63" customHeight="1" x14ac:dyDescent="0.2">
      <c r="A2" s="195" t="s">
        <v>809</v>
      </c>
      <c r="B2" s="195"/>
      <c r="C2" s="195"/>
      <c r="D2" s="195"/>
      <c r="E2" s="195"/>
      <c r="F2" s="195"/>
      <c r="G2" s="195"/>
      <c r="H2" s="195"/>
      <c r="I2" s="195"/>
    </row>
    <row r="3" spans="1:9" ht="81.75" customHeight="1" x14ac:dyDescent="0.2">
      <c r="A3" s="196" t="s">
        <v>0</v>
      </c>
      <c r="B3" s="196"/>
      <c r="C3" s="196"/>
      <c r="D3" s="196"/>
      <c r="E3" s="196"/>
      <c r="F3" s="196"/>
      <c r="G3" s="196"/>
      <c r="H3" s="196"/>
      <c r="I3" s="196"/>
    </row>
    <row r="4" spans="1:9" ht="57.75" customHeight="1" x14ac:dyDescent="0.2">
      <c r="A4" s="197" t="s">
        <v>1</v>
      </c>
      <c r="B4" s="197" t="s">
        <v>2</v>
      </c>
      <c r="C4" s="198" t="s">
        <v>3</v>
      </c>
      <c r="D4" s="197" t="s">
        <v>810</v>
      </c>
      <c r="E4" s="199" t="s">
        <v>4</v>
      </c>
      <c r="F4" s="200" t="s">
        <v>5</v>
      </c>
      <c r="G4" s="200"/>
      <c r="H4" s="201" t="s">
        <v>6</v>
      </c>
      <c r="I4" s="202" t="s">
        <v>7</v>
      </c>
    </row>
    <row r="5" spans="1:9" s="206" customFormat="1" ht="30" customHeight="1" x14ac:dyDescent="0.25">
      <c r="A5" s="197"/>
      <c r="B5" s="197"/>
      <c r="C5" s="198"/>
      <c r="D5" s="197"/>
      <c r="E5" s="199"/>
      <c r="F5" s="204" t="s">
        <v>8</v>
      </c>
      <c r="G5" s="205" t="s">
        <v>1081</v>
      </c>
      <c r="H5" s="203"/>
      <c r="I5" s="202"/>
    </row>
    <row r="6" spans="1:9" s="24" customFormat="1" ht="15.95" customHeight="1" x14ac:dyDescent="0.2">
      <c r="A6" s="23">
        <v>560043</v>
      </c>
      <c r="B6" s="5" t="s">
        <v>9</v>
      </c>
      <c r="C6" s="6"/>
      <c r="D6" s="6"/>
      <c r="E6" s="7"/>
      <c r="F6" s="6"/>
      <c r="G6" s="8"/>
      <c r="H6" s="9">
        <f>SUM(H7:H10)</f>
        <v>4968465</v>
      </c>
      <c r="I6" s="9">
        <f>SUM(I7:I10)</f>
        <v>4969466</v>
      </c>
    </row>
    <row r="7" spans="1:9" ht="15.95" customHeight="1" x14ac:dyDescent="0.2">
      <c r="A7" s="25">
        <v>1</v>
      </c>
      <c r="B7" s="10" t="s">
        <v>10</v>
      </c>
      <c r="C7" s="25" t="s">
        <v>11</v>
      </c>
      <c r="D7" s="25" t="s">
        <v>12</v>
      </c>
      <c r="E7" s="26">
        <f>F7*G7</f>
        <v>1.0042</v>
      </c>
      <c r="F7" s="27">
        <v>1</v>
      </c>
      <c r="G7" s="28">
        <v>1.0042</v>
      </c>
      <c r="H7" s="29">
        <v>160107</v>
      </c>
      <c r="I7" s="29">
        <v>160191</v>
      </c>
    </row>
    <row r="8" spans="1:9" ht="15.95" customHeight="1" x14ac:dyDescent="0.2">
      <c r="A8" s="25">
        <v>2</v>
      </c>
      <c r="B8" s="10" t="s">
        <v>13</v>
      </c>
      <c r="C8" s="25" t="s">
        <v>14</v>
      </c>
      <c r="D8" s="25" t="s">
        <v>15</v>
      </c>
      <c r="E8" s="26">
        <f t="shared" ref="E8:E71" si="0">F8*G8</f>
        <v>1.0015000000000001</v>
      </c>
      <c r="F8" s="27">
        <v>1</v>
      </c>
      <c r="G8" s="28">
        <v>1.0015000000000001</v>
      </c>
      <c r="H8" s="29">
        <v>1596736</v>
      </c>
      <c r="I8" s="29">
        <v>1596736</v>
      </c>
    </row>
    <row r="9" spans="1:9" ht="15.95" customHeight="1" x14ac:dyDescent="0.2">
      <c r="A9" s="25">
        <v>3</v>
      </c>
      <c r="B9" s="10" t="s">
        <v>16</v>
      </c>
      <c r="C9" s="25" t="s">
        <v>14</v>
      </c>
      <c r="D9" s="25" t="s">
        <v>15</v>
      </c>
      <c r="E9" s="26">
        <f t="shared" si="0"/>
        <v>1.0028999999999999</v>
      </c>
      <c r="F9" s="27">
        <v>1</v>
      </c>
      <c r="G9" s="28">
        <v>1.0028999999999999</v>
      </c>
      <c r="H9" s="29">
        <v>1599067</v>
      </c>
      <c r="I9" s="29">
        <v>1599234</v>
      </c>
    </row>
    <row r="10" spans="1:9" ht="15.95" customHeight="1" x14ac:dyDescent="0.2">
      <c r="A10" s="25">
        <v>4</v>
      </c>
      <c r="B10" s="10" t="s">
        <v>17</v>
      </c>
      <c r="C10" s="25" t="s">
        <v>14</v>
      </c>
      <c r="D10" s="25" t="s">
        <v>15</v>
      </c>
      <c r="E10" s="26">
        <f t="shared" si="0"/>
        <v>1.0114000000000001</v>
      </c>
      <c r="F10" s="27">
        <v>1</v>
      </c>
      <c r="G10" s="28">
        <v>1.0114000000000001</v>
      </c>
      <c r="H10" s="29">
        <v>1612555</v>
      </c>
      <c r="I10" s="29">
        <v>1613305</v>
      </c>
    </row>
    <row r="11" spans="1:9" ht="15.95" customHeight="1" x14ac:dyDescent="0.2">
      <c r="A11" s="23">
        <v>560055</v>
      </c>
      <c r="B11" s="11" t="s">
        <v>18</v>
      </c>
      <c r="C11" s="6"/>
      <c r="D11" s="6"/>
      <c r="E11" s="7"/>
      <c r="F11" s="6"/>
      <c r="G11" s="8"/>
      <c r="H11" s="9">
        <f>SUM(H12:H28)</f>
        <v>17126076</v>
      </c>
      <c r="I11" s="9">
        <f>SUM(I12:I28)</f>
        <v>17450208</v>
      </c>
    </row>
    <row r="12" spans="1:9" ht="15.95" customHeight="1" x14ac:dyDescent="0.2">
      <c r="A12" s="25">
        <v>1</v>
      </c>
      <c r="B12" s="10" t="s">
        <v>19</v>
      </c>
      <c r="C12" s="25" t="s">
        <v>11</v>
      </c>
      <c r="D12" s="25" t="s">
        <v>12</v>
      </c>
      <c r="E12" s="26">
        <f t="shared" si="0"/>
        <v>1.0042</v>
      </c>
      <c r="F12" s="27">
        <v>1</v>
      </c>
      <c r="G12" s="28">
        <v>1.0042</v>
      </c>
      <c r="H12" s="29">
        <v>160107</v>
      </c>
      <c r="I12" s="29">
        <v>160191</v>
      </c>
    </row>
    <row r="13" spans="1:9" ht="15.95" customHeight="1" x14ac:dyDescent="0.2">
      <c r="A13" s="25">
        <v>2</v>
      </c>
      <c r="B13" s="12" t="s">
        <v>20</v>
      </c>
      <c r="C13" s="13" t="s">
        <v>11</v>
      </c>
      <c r="D13" s="25" t="s">
        <v>12</v>
      </c>
      <c r="E13" s="26" t="s">
        <v>12</v>
      </c>
      <c r="F13" s="27" t="s">
        <v>12</v>
      </c>
      <c r="G13" s="28" t="s">
        <v>12</v>
      </c>
      <c r="H13" s="29">
        <v>0</v>
      </c>
      <c r="I13" s="29">
        <v>53702</v>
      </c>
    </row>
    <row r="14" spans="1:9" ht="15.95" customHeight="1" x14ac:dyDescent="0.2">
      <c r="A14" s="25">
        <v>3</v>
      </c>
      <c r="B14" s="10" t="s">
        <v>21</v>
      </c>
      <c r="C14" s="25" t="s">
        <v>11</v>
      </c>
      <c r="D14" s="25" t="s">
        <v>12</v>
      </c>
      <c r="E14" s="26">
        <f t="shared" si="0"/>
        <v>1.0198</v>
      </c>
      <c r="F14" s="27">
        <v>1</v>
      </c>
      <c r="G14" s="28">
        <v>1.0198</v>
      </c>
      <c r="H14" s="29">
        <v>162605</v>
      </c>
      <c r="I14" s="29">
        <v>162605</v>
      </c>
    </row>
    <row r="15" spans="1:9" ht="15.95" customHeight="1" x14ac:dyDescent="0.2">
      <c r="A15" s="25">
        <v>4</v>
      </c>
      <c r="B15" s="10" t="s">
        <v>22</v>
      </c>
      <c r="C15" s="25" t="s">
        <v>14</v>
      </c>
      <c r="D15" s="25" t="s">
        <v>12</v>
      </c>
      <c r="E15" s="26">
        <f t="shared" si="0"/>
        <v>0.50105</v>
      </c>
      <c r="F15" s="27">
        <v>0.5</v>
      </c>
      <c r="G15" s="28">
        <v>1.0021</v>
      </c>
      <c r="H15" s="29">
        <v>798868</v>
      </c>
      <c r="I15" s="29">
        <v>799118</v>
      </c>
    </row>
    <row r="16" spans="1:9" ht="15.95" customHeight="1" x14ac:dyDescent="0.2">
      <c r="A16" s="25">
        <v>5</v>
      </c>
      <c r="B16" s="10" t="s">
        <v>23</v>
      </c>
      <c r="C16" s="25" t="s">
        <v>14</v>
      </c>
      <c r="D16" s="25" t="s">
        <v>12</v>
      </c>
      <c r="E16" s="26" t="s">
        <v>12</v>
      </c>
      <c r="F16" s="27" t="s">
        <v>12</v>
      </c>
      <c r="G16" s="28" t="s">
        <v>12</v>
      </c>
      <c r="H16" s="29">
        <v>0</v>
      </c>
      <c r="I16" s="29">
        <v>266511</v>
      </c>
    </row>
    <row r="17" spans="1:9" ht="15.95" customHeight="1" x14ac:dyDescent="0.2">
      <c r="A17" s="25">
        <v>6</v>
      </c>
      <c r="B17" s="10" t="s">
        <v>24</v>
      </c>
      <c r="C17" s="25" t="s">
        <v>14</v>
      </c>
      <c r="D17" s="25" t="s">
        <v>12</v>
      </c>
      <c r="E17" s="26">
        <f t="shared" si="0"/>
        <v>0.50190000000000001</v>
      </c>
      <c r="F17" s="27">
        <v>0.5</v>
      </c>
      <c r="G17" s="28">
        <v>1.0038</v>
      </c>
      <c r="H17" s="29">
        <v>800200</v>
      </c>
      <c r="I17" s="29">
        <v>800367</v>
      </c>
    </row>
    <row r="18" spans="1:9" ht="15.95" customHeight="1" x14ac:dyDescent="0.2">
      <c r="A18" s="25">
        <v>7</v>
      </c>
      <c r="B18" s="10" t="s">
        <v>25</v>
      </c>
      <c r="C18" s="25" t="s">
        <v>14</v>
      </c>
      <c r="D18" s="25" t="s">
        <v>12</v>
      </c>
      <c r="E18" s="26">
        <f t="shared" si="0"/>
        <v>0.50155000000000005</v>
      </c>
      <c r="F18" s="27">
        <v>0.5</v>
      </c>
      <c r="G18" s="28">
        <v>1.0031000000000001</v>
      </c>
      <c r="H18" s="29">
        <v>799701</v>
      </c>
      <c r="I18" s="29">
        <v>800118</v>
      </c>
    </row>
    <row r="19" spans="1:9" ht="28.5" customHeight="1" x14ac:dyDescent="0.2">
      <c r="A19" s="25">
        <v>8</v>
      </c>
      <c r="B19" s="10" t="s">
        <v>26</v>
      </c>
      <c r="C19" s="25" t="s">
        <v>14</v>
      </c>
      <c r="D19" s="25" t="s">
        <v>12</v>
      </c>
      <c r="E19" s="26">
        <f t="shared" si="0"/>
        <v>0.50305</v>
      </c>
      <c r="F19" s="27">
        <v>0.5</v>
      </c>
      <c r="G19" s="28">
        <v>1.0061</v>
      </c>
      <c r="H19" s="29">
        <v>802032</v>
      </c>
      <c r="I19" s="29">
        <v>802199</v>
      </c>
    </row>
    <row r="20" spans="1:9" ht="15.95" customHeight="1" x14ac:dyDescent="0.2">
      <c r="A20" s="25">
        <v>9</v>
      </c>
      <c r="B20" s="10" t="s">
        <v>27</v>
      </c>
      <c r="C20" s="25" t="s">
        <v>14</v>
      </c>
      <c r="D20" s="25" t="s">
        <v>15</v>
      </c>
      <c r="E20" s="26">
        <f t="shared" si="0"/>
        <v>1.0025999999999999</v>
      </c>
      <c r="F20" s="27">
        <v>1</v>
      </c>
      <c r="G20" s="28">
        <v>1.0025999999999999</v>
      </c>
      <c r="H20" s="29">
        <v>1598568</v>
      </c>
      <c r="I20" s="29">
        <v>1598818</v>
      </c>
    </row>
    <row r="21" spans="1:9" ht="15.95" customHeight="1" x14ac:dyDescent="0.2">
      <c r="A21" s="25">
        <v>10</v>
      </c>
      <c r="B21" s="10" t="s">
        <v>28</v>
      </c>
      <c r="C21" s="25" t="s">
        <v>14</v>
      </c>
      <c r="D21" s="25" t="s">
        <v>15</v>
      </c>
      <c r="E21" s="26">
        <f t="shared" si="0"/>
        <v>1.002</v>
      </c>
      <c r="F21" s="27">
        <v>1</v>
      </c>
      <c r="G21" s="28">
        <v>1.002</v>
      </c>
      <c r="H21" s="29">
        <v>1597569</v>
      </c>
      <c r="I21" s="29">
        <v>1597653</v>
      </c>
    </row>
    <row r="22" spans="1:9" ht="15.95" customHeight="1" x14ac:dyDescent="0.2">
      <c r="A22" s="25">
        <v>11</v>
      </c>
      <c r="B22" s="10" t="s">
        <v>29</v>
      </c>
      <c r="C22" s="25" t="s">
        <v>14</v>
      </c>
      <c r="D22" s="25" t="s">
        <v>15</v>
      </c>
      <c r="E22" s="26">
        <f t="shared" si="0"/>
        <v>1.0037</v>
      </c>
      <c r="F22" s="27">
        <v>1</v>
      </c>
      <c r="G22" s="28">
        <v>1.0037</v>
      </c>
      <c r="H22" s="29">
        <v>1600233</v>
      </c>
      <c r="I22" s="29">
        <v>1600483</v>
      </c>
    </row>
    <row r="23" spans="1:9" ht="15.95" customHeight="1" x14ac:dyDescent="0.2">
      <c r="A23" s="25">
        <v>12</v>
      </c>
      <c r="B23" s="10" t="s">
        <v>30</v>
      </c>
      <c r="C23" s="25" t="s">
        <v>14</v>
      </c>
      <c r="D23" s="25" t="s">
        <v>15</v>
      </c>
      <c r="E23" s="26">
        <f t="shared" si="0"/>
        <v>1.0029999999999999</v>
      </c>
      <c r="F23" s="27">
        <v>1</v>
      </c>
      <c r="G23" s="28">
        <v>1.0029999999999999</v>
      </c>
      <c r="H23" s="29">
        <v>1599234</v>
      </c>
      <c r="I23" s="29">
        <v>1599317</v>
      </c>
    </row>
    <row r="24" spans="1:9" ht="15.95" customHeight="1" x14ac:dyDescent="0.2">
      <c r="A24" s="25">
        <v>13</v>
      </c>
      <c r="B24" s="10" t="s">
        <v>31</v>
      </c>
      <c r="C24" s="25" t="s">
        <v>14</v>
      </c>
      <c r="D24" s="25" t="s">
        <v>12</v>
      </c>
      <c r="E24" s="26">
        <f t="shared" si="0"/>
        <v>0.50385000000000002</v>
      </c>
      <c r="F24" s="27">
        <v>0.5</v>
      </c>
      <c r="G24" s="28">
        <v>1.0077</v>
      </c>
      <c r="H24" s="29">
        <v>803364</v>
      </c>
      <c r="I24" s="29">
        <v>803364</v>
      </c>
    </row>
    <row r="25" spans="1:9" ht="15.95" customHeight="1" x14ac:dyDescent="0.2">
      <c r="A25" s="25">
        <v>14</v>
      </c>
      <c r="B25" s="10" t="s">
        <v>32</v>
      </c>
      <c r="C25" s="25" t="s">
        <v>14</v>
      </c>
      <c r="D25" s="25" t="s">
        <v>15</v>
      </c>
      <c r="E25" s="26">
        <f t="shared" si="0"/>
        <v>1.0042</v>
      </c>
      <c r="F25" s="27">
        <v>1</v>
      </c>
      <c r="G25" s="28">
        <v>1.0042</v>
      </c>
      <c r="H25" s="29">
        <v>1601065</v>
      </c>
      <c r="I25" s="29">
        <v>1601565</v>
      </c>
    </row>
    <row r="26" spans="1:9" ht="15.95" customHeight="1" x14ac:dyDescent="0.2">
      <c r="A26" s="25">
        <v>15</v>
      </c>
      <c r="B26" s="10" t="s">
        <v>33</v>
      </c>
      <c r="C26" s="25" t="s">
        <v>14</v>
      </c>
      <c r="D26" s="25" t="s">
        <v>15</v>
      </c>
      <c r="E26" s="26">
        <f t="shared" si="0"/>
        <v>1.0027999999999999</v>
      </c>
      <c r="F26" s="27">
        <v>1</v>
      </c>
      <c r="G26" s="28">
        <v>1.0027999999999999</v>
      </c>
      <c r="H26" s="29">
        <v>1598901</v>
      </c>
      <c r="I26" s="29">
        <v>1599401</v>
      </c>
    </row>
    <row r="27" spans="1:9" ht="15.95" customHeight="1" x14ac:dyDescent="0.2">
      <c r="A27" s="25">
        <v>16</v>
      </c>
      <c r="B27" s="10" t="s">
        <v>34</v>
      </c>
      <c r="C27" s="25" t="s">
        <v>14</v>
      </c>
      <c r="D27" s="25" t="s">
        <v>15</v>
      </c>
      <c r="E27" s="26">
        <f t="shared" si="0"/>
        <v>1.0043</v>
      </c>
      <c r="F27" s="27">
        <v>1</v>
      </c>
      <c r="G27" s="28">
        <v>1.0043</v>
      </c>
      <c r="H27" s="29">
        <v>1601232</v>
      </c>
      <c r="I27" s="29">
        <v>1601982</v>
      </c>
    </row>
    <row r="28" spans="1:9" ht="15.95" customHeight="1" x14ac:dyDescent="0.2">
      <c r="A28" s="25">
        <v>17</v>
      </c>
      <c r="B28" s="10" t="s">
        <v>35</v>
      </c>
      <c r="C28" s="25" t="s">
        <v>14</v>
      </c>
      <c r="D28" s="25" t="s">
        <v>15</v>
      </c>
      <c r="E28" s="26">
        <f t="shared" si="0"/>
        <v>1.0049999999999999</v>
      </c>
      <c r="F28" s="27">
        <v>1</v>
      </c>
      <c r="G28" s="28">
        <v>1.0049999999999999</v>
      </c>
      <c r="H28" s="29">
        <v>1602397</v>
      </c>
      <c r="I28" s="29">
        <v>1602814</v>
      </c>
    </row>
    <row r="29" spans="1:9" ht="15.95" customHeight="1" x14ac:dyDescent="0.2">
      <c r="A29" s="23">
        <v>560056</v>
      </c>
      <c r="B29" s="11" t="s">
        <v>36</v>
      </c>
      <c r="C29" s="6"/>
      <c r="D29" s="6"/>
      <c r="E29" s="7"/>
      <c r="F29" s="6"/>
      <c r="G29" s="8"/>
      <c r="H29" s="9">
        <f>SUM(H30:H60)</f>
        <v>34706495</v>
      </c>
      <c r="I29" s="9">
        <f>SUM(I30:I60)</f>
        <v>35028385</v>
      </c>
    </row>
    <row r="30" spans="1:9" ht="15.95" customHeight="1" x14ac:dyDescent="0.2">
      <c r="A30" s="25">
        <v>1</v>
      </c>
      <c r="B30" s="10" t="s">
        <v>37</v>
      </c>
      <c r="C30" s="25" t="s">
        <v>11</v>
      </c>
      <c r="D30" s="25" t="s">
        <v>12</v>
      </c>
      <c r="E30" s="26">
        <f t="shared" si="0"/>
        <v>1.0031000000000001</v>
      </c>
      <c r="F30" s="27">
        <v>1</v>
      </c>
      <c r="G30" s="28">
        <v>1.0031000000000001</v>
      </c>
      <c r="H30" s="29">
        <v>159941</v>
      </c>
      <c r="I30" s="29">
        <v>159941</v>
      </c>
    </row>
    <row r="31" spans="1:9" ht="15.95" customHeight="1" x14ac:dyDescent="0.2">
      <c r="A31" s="25">
        <v>2</v>
      </c>
      <c r="B31" s="10" t="s">
        <v>38</v>
      </c>
      <c r="C31" s="25" t="s">
        <v>11</v>
      </c>
      <c r="D31" s="25" t="s">
        <v>12</v>
      </c>
      <c r="E31" s="26">
        <f t="shared" si="0"/>
        <v>1.0073000000000001</v>
      </c>
      <c r="F31" s="27">
        <v>1</v>
      </c>
      <c r="G31" s="28">
        <v>1.0073000000000001</v>
      </c>
      <c r="H31" s="29">
        <v>160607</v>
      </c>
      <c r="I31" s="29">
        <v>479572</v>
      </c>
    </row>
    <row r="32" spans="1:9" ht="15.95" customHeight="1" x14ac:dyDescent="0.2">
      <c r="A32" s="25">
        <v>3</v>
      </c>
      <c r="B32" s="10" t="s">
        <v>39</v>
      </c>
      <c r="C32" s="25" t="s">
        <v>11</v>
      </c>
      <c r="D32" s="25" t="s">
        <v>12</v>
      </c>
      <c r="E32" s="26">
        <f t="shared" si="0"/>
        <v>1.0115000000000001</v>
      </c>
      <c r="F32" s="27">
        <v>1</v>
      </c>
      <c r="G32" s="28">
        <v>1.0115000000000001</v>
      </c>
      <c r="H32" s="29">
        <v>161273</v>
      </c>
      <c r="I32" s="29">
        <v>161357</v>
      </c>
    </row>
    <row r="33" spans="1:9" ht="15.95" customHeight="1" x14ac:dyDescent="0.2">
      <c r="A33" s="25">
        <v>4</v>
      </c>
      <c r="B33" s="14" t="s">
        <v>40</v>
      </c>
      <c r="C33" s="25" t="s">
        <v>11</v>
      </c>
      <c r="D33" s="25" t="s">
        <v>12</v>
      </c>
      <c r="E33" s="26">
        <f t="shared" si="0"/>
        <v>1.0157</v>
      </c>
      <c r="F33" s="27">
        <v>1</v>
      </c>
      <c r="G33" s="28">
        <v>1.0157</v>
      </c>
      <c r="H33" s="29">
        <v>161939</v>
      </c>
      <c r="I33" s="29">
        <v>480904</v>
      </c>
    </row>
    <row r="34" spans="1:9" ht="15.95" customHeight="1" x14ac:dyDescent="0.2">
      <c r="A34" s="25">
        <v>5</v>
      </c>
      <c r="B34" s="14" t="s">
        <v>41</v>
      </c>
      <c r="C34" s="25" t="s">
        <v>11</v>
      </c>
      <c r="D34" s="25" t="s">
        <v>12</v>
      </c>
      <c r="E34" s="26">
        <f t="shared" si="0"/>
        <v>1.0115000000000001</v>
      </c>
      <c r="F34" s="27">
        <v>1</v>
      </c>
      <c r="G34" s="28">
        <v>1.0115000000000001</v>
      </c>
      <c r="H34" s="29">
        <v>161273</v>
      </c>
      <c r="I34" s="29">
        <v>161523</v>
      </c>
    </row>
    <row r="35" spans="1:9" ht="15.95" customHeight="1" x14ac:dyDescent="0.2">
      <c r="A35" s="25">
        <v>6</v>
      </c>
      <c r="B35" s="10" t="s">
        <v>42</v>
      </c>
      <c r="C35" s="25" t="s">
        <v>11</v>
      </c>
      <c r="D35" s="25" t="s">
        <v>12</v>
      </c>
      <c r="E35" s="26">
        <f t="shared" si="0"/>
        <v>1.0198</v>
      </c>
      <c r="F35" s="27">
        <v>1</v>
      </c>
      <c r="G35" s="28">
        <v>1.0198</v>
      </c>
      <c r="H35" s="29">
        <v>162605</v>
      </c>
      <c r="I35" s="29">
        <v>162605</v>
      </c>
    </row>
    <row r="36" spans="1:9" ht="15.95" customHeight="1" x14ac:dyDescent="0.2">
      <c r="A36" s="25">
        <v>7</v>
      </c>
      <c r="B36" s="10" t="s">
        <v>43</v>
      </c>
      <c r="C36" s="25" t="s">
        <v>11</v>
      </c>
      <c r="D36" s="25" t="s">
        <v>12</v>
      </c>
      <c r="E36" s="26">
        <f t="shared" si="0"/>
        <v>1.0125</v>
      </c>
      <c r="F36" s="27">
        <v>1</v>
      </c>
      <c r="G36" s="28">
        <v>1.0125</v>
      </c>
      <c r="H36" s="29">
        <v>161439</v>
      </c>
      <c r="I36" s="29">
        <v>480404</v>
      </c>
    </row>
    <row r="37" spans="1:9" ht="15.95" customHeight="1" x14ac:dyDescent="0.2">
      <c r="A37" s="25">
        <v>8</v>
      </c>
      <c r="B37" s="10" t="s">
        <v>44</v>
      </c>
      <c r="C37" s="25" t="s">
        <v>14</v>
      </c>
      <c r="D37" s="25" t="s">
        <v>12</v>
      </c>
      <c r="E37" s="26">
        <f t="shared" si="0"/>
        <v>0.50065000000000004</v>
      </c>
      <c r="F37" s="27">
        <v>0.5</v>
      </c>
      <c r="G37" s="28">
        <v>1.0013000000000001</v>
      </c>
      <c r="H37" s="29">
        <v>798202</v>
      </c>
      <c r="I37" s="29">
        <v>479321</v>
      </c>
    </row>
    <row r="38" spans="1:9" ht="15.95" customHeight="1" x14ac:dyDescent="0.2">
      <c r="A38" s="25">
        <v>9</v>
      </c>
      <c r="B38" s="10" t="s">
        <v>45</v>
      </c>
      <c r="C38" s="25" t="s">
        <v>14</v>
      </c>
      <c r="D38" s="25" t="s">
        <v>12</v>
      </c>
      <c r="E38" s="26">
        <f t="shared" si="0"/>
        <v>0.50039999999999996</v>
      </c>
      <c r="F38" s="27">
        <v>0.5</v>
      </c>
      <c r="G38" s="28">
        <v>1.0007999999999999</v>
      </c>
      <c r="H38" s="29">
        <v>797869</v>
      </c>
      <c r="I38" s="29">
        <v>478989</v>
      </c>
    </row>
    <row r="39" spans="1:9" ht="15.95" customHeight="1" x14ac:dyDescent="0.2">
      <c r="A39" s="25">
        <v>10</v>
      </c>
      <c r="B39" s="10" t="s">
        <v>46</v>
      </c>
      <c r="C39" s="25" t="s">
        <v>14</v>
      </c>
      <c r="D39" s="25" t="s">
        <v>12</v>
      </c>
      <c r="E39" s="26">
        <f t="shared" si="0"/>
        <v>0.5</v>
      </c>
      <c r="F39" s="27">
        <v>0.5</v>
      </c>
      <c r="G39" s="28">
        <v>1</v>
      </c>
      <c r="H39" s="29">
        <v>797203</v>
      </c>
      <c r="I39" s="29">
        <v>797203</v>
      </c>
    </row>
    <row r="40" spans="1:9" ht="15.95" customHeight="1" x14ac:dyDescent="0.2">
      <c r="A40" s="25">
        <v>11</v>
      </c>
      <c r="B40" s="10" t="s">
        <v>47</v>
      </c>
      <c r="C40" s="25" t="s">
        <v>14</v>
      </c>
      <c r="D40" s="25" t="s">
        <v>12</v>
      </c>
      <c r="E40" s="26">
        <f t="shared" si="0"/>
        <v>0.50144999999999995</v>
      </c>
      <c r="F40" s="27">
        <v>0.5</v>
      </c>
      <c r="G40" s="28">
        <v>1.0028999999999999</v>
      </c>
      <c r="H40" s="29">
        <v>799534</v>
      </c>
      <c r="I40" s="29">
        <v>799618</v>
      </c>
    </row>
    <row r="41" spans="1:9" ht="15.95" customHeight="1" x14ac:dyDescent="0.2">
      <c r="A41" s="25">
        <v>12</v>
      </c>
      <c r="B41" s="10" t="s">
        <v>48</v>
      </c>
      <c r="C41" s="25" t="s">
        <v>14</v>
      </c>
      <c r="D41" s="25" t="s">
        <v>12</v>
      </c>
      <c r="E41" s="26">
        <f t="shared" si="0"/>
        <v>0.50085000000000002</v>
      </c>
      <c r="F41" s="27">
        <v>0.5</v>
      </c>
      <c r="G41" s="28">
        <v>1.0017</v>
      </c>
      <c r="H41" s="29">
        <v>798535</v>
      </c>
      <c r="I41" s="29">
        <v>798619</v>
      </c>
    </row>
    <row r="42" spans="1:9" ht="15.95" customHeight="1" x14ac:dyDescent="0.2">
      <c r="A42" s="25">
        <v>13</v>
      </c>
      <c r="B42" s="10" t="s">
        <v>49</v>
      </c>
      <c r="C42" s="25" t="s">
        <v>14</v>
      </c>
      <c r="D42" s="25" t="s">
        <v>12</v>
      </c>
      <c r="E42" s="26">
        <f t="shared" si="0"/>
        <v>0.50095000000000001</v>
      </c>
      <c r="F42" s="27">
        <v>0.5</v>
      </c>
      <c r="G42" s="28">
        <v>1.0019</v>
      </c>
      <c r="H42" s="29">
        <v>798702</v>
      </c>
      <c r="I42" s="29">
        <v>798869</v>
      </c>
    </row>
    <row r="43" spans="1:9" ht="15.95" customHeight="1" x14ac:dyDescent="0.2">
      <c r="A43" s="25">
        <v>14</v>
      </c>
      <c r="B43" s="10" t="s">
        <v>50</v>
      </c>
      <c r="C43" s="25" t="s">
        <v>14</v>
      </c>
      <c r="D43" s="25" t="s">
        <v>12</v>
      </c>
      <c r="E43" s="26">
        <f t="shared" si="0"/>
        <v>0.50190000000000001</v>
      </c>
      <c r="F43" s="27">
        <v>0.5</v>
      </c>
      <c r="G43" s="28">
        <v>1.0038</v>
      </c>
      <c r="H43" s="29">
        <v>800200</v>
      </c>
      <c r="I43" s="29">
        <v>800117</v>
      </c>
    </row>
    <row r="44" spans="1:9" ht="15.95" customHeight="1" x14ac:dyDescent="0.2">
      <c r="A44" s="25">
        <v>15</v>
      </c>
      <c r="B44" s="10" t="s">
        <v>51</v>
      </c>
      <c r="C44" s="25" t="s">
        <v>14</v>
      </c>
      <c r="D44" s="25" t="s">
        <v>12</v>
      </c>
      <c r="E44" s="26">
        <f t="shared" si="0"/>
        <v>0.50219999999999998</v>
      </c>
      <c r="F44" s="27">
        <v>0.5</v>
      </c>
      <c r="G44" s="28">
        <v>1.0044</v>
      </c>
      <c r="H44" s="29">
        <v>800700</v>
      </c>
      <c r="I44" s="29">
        <v>800783</v>
      </c>
    </row>
    <row r="45" spans="1:9" ht="15.95" customHeight="1" x14ac:dyDescent="0.2">
      <c r="A45" s="25">
        <v>16</v>
      </c>
      <c r="B45" s="10" t="s">
        <v>52</v>
      </c>
      <c r="C45" s="25" t="s">
        <v>14</v>
      </c>
      <c r="D45" s="25" t="s">
        <v>15</v>
      </c>
      <c r="E45" s="26">
        <f t="shared" si="0"/>
        <v>1.0018</v>
      </c>
      <c r="F45" s="27">
        <v>1</v>
      </c>
      <c r="G45" s="28">
        <v>1.0018</v>
      </c>
      <c r="H45" s="29">
        <v>1597236</v>
      </c>
      <c r="I45" s="29">
        <v>1597569</v>
      </c>
    </row>
    <row r="46" spans="1:9" ht="15.95" customHeight="1" x14ac:dyDescent="0.2">
      <c r="A46" s="25">
        <v>17</v>
      </c>
      <c r="B46" s="10" t="s">
        <v>53</v>
      </c>
      <c r="C46" s="25" t="s">
        <v>14</v>
      </c>
      <c r="D46" s="25" t="s">
        <v>15</v>
      </c>
      <c r="E46" s="26">
        <f t="shared" si="0"/>
        <v>1.0022</v>
      </c>
      <c r="F46" s="27">
        <v>1</v>
      </c>
      <c r="G46" s="28">
        <v>1.0022</v>
      </c>
      <c r="H46" s="29">
        <v>1597902</v>
      </c>
      <c r="I46" s="29">
        <v>1597819</v>
      </c>
    </row>
    <row r="47" spans="1:9" ht="15.95" customHeight="1" x14ac:dyDescent="0.2">
      <c r="A47" s="25">
        <v>18</v>
      </c>
      <c r="B47" s="10" t="s">
        <v>54</v>
      </c>
      <c r="C47" s="25" t="s">
        <v>14</v>
      </c>
      <c r="D47" s="25" t="s">
        <v>15</v>
      </c>
      <c r="E47" s="26">
        <f t="shared" si="0"/>
        <v>1.0021</v>
      </c>
      <c r="F47" s="27">
        <v>1</v>
      </c>
      <c r="G47" s="28">
        <v>1.0021</v>
      </c>
      <c r="H47" s="29">
        <v>1597735</v>
      </c>
      <c r="I47" s="29">
        <v>1597819</v>
      </c>
    </row>
    <row r="48" spans="1:9" ht="15.95" customHeight="1" x14ac:dyDescent="0.2">
      <c r="A48" s="25">
        <v>19</v>
      </c>
      <c r="B48" s="10" t="s">
        <v>55</v>
      </c>
      <c r="C48" s="25" t="s">
        <v>14</v>
      </c>
      <c r="D48" s="25" t="s">
        <v>15</v>
      </c>
      <c r="E48" s="26">
        <f t="shared" si="0"/>
        <v>1.0025999999999999</v>
      </c>
      <c r="F48" s="27">
        <v>1</v>
      </c>
      <c r="G48" s="28">
        <v>1.0025999999999999</v>
      </c>
      <c r="H48" s="29">
        <v>1598568</v>
      </c>
      <c r="I48" s="29">
        <v>1598568</v>
      </c>
    </row>
    <row r="49" spans="1:9" ht="15.95" customHeight="1" x14ac:dyDescent="0.2">
      <c r="A49" s="25">
        <v>20</v>
      </c>
      <c r="B49" s="10" t="s">
        <v>56</v>
      </c>
      <c r="C49" s="25" t="s">
        <v>14</v>
      </c>
      <c r="D49" s="25" t="s">
        <v>15</v>
      </c>
      <c r="E49" s="26">
        <f t="shared" si="0"/>
        <v>1.0019</v>
      </c>
      <c r="F49" s="27">
        <v>1</v>
      </c>
      <c r="G49" s="28">
        <v>1.0019</v>
      </c>
      <c r="H49" s="29">
        <v>1597402</v>
      </c>
      <c r="I49" s="29">
        <v>1597569</v>
      </c>
    </row>
    <row r="50" spans="1:9" ht="15.95" customHeight="1" x14ac:dyDescent="0.2">
      <c r="A50" s="25">
        <v>21</v>
      </c>
      <c r="B50" s="10" t="s">
        <v>57</v>
      </c>
      <c r="C50" s="25" t="s">
        <v>14</v>
      </c>
      <c r="D50" s="25" t="s">
        <v>15</v>
      </c>
      <c r="E50" s="26">
        <f t="shared" si="0"/>
        <v>1.0026999999999999</v>
      </c>
      <c r="F50" s="27">
        <v>1</v>
      </c>
      <c r="G50" s="28">
        <v>1.0026999999999999</v>
      </c>
      <c r="H50" s="29">
        <v>1598734</v>
      </c>
      <c r="I50" s="29">
        <v>1598901</v>
      </c>
    </row>
    <row r="51" spans="1:9" ht="15.95" customHeight="1" x14ac:dyDescent="0.2">
      <c r="A51" s="25">
        <v>22</v>
      </c>
      <c r="B51" s="10" t="s">
        <v>58</v>
      </c>
      <c r="C51" s="25" t="s">
        <v>14</v>
      </c>
      <c r="D51" s="25" t="s">
        <v>15</v>
      </c>
      <c r="E51" s="26">
        <f t="shared" si="0"/>
        <v>1.0027999999999999</v>
      </c>
      <c r="F51" s="27">
        <v>1</v>
      </c>
      <c r="G51" s="28">
        <v>1.0027999999999999</v>
      </c>
      <c r="H51" s="29">
        <v>1598901</v>
      </c>
      <c r="I51" s="29">
        <v>1599235</v>
      </c>
    </row>
    <row r="52" spans="1:9" ht="15.95" customHeight="1" x14ac:dyDescent="0.2">
      <c r="A52" s="25">
        <v>23</v>
      </c>
      <c r="B52" s="10" t="s">
        <v>59</v>
      </c>
      <c r="C52" s="25" t="s">
        <v>14</v>
      </c>
      <c r="D52" s="25" t="s">
        <v>15</v>
      </c>
      <c r="E52" s="26">
        <f t="shared" si="0"/>
        <v>1.0019</v>
      </c>
      <c r="F52" s="27">
        <v>1</v>
      </c>
      <c r="G52" s="28">
        <v>1.0019</v>
      </c>
      <c r="H52" s="29">
        <v>1597402</v>
      </c>
      <c r="I52" s="29">
        <v>1597486</v>
      </c>
    </row>
    <row r="53" spans="1:9" ht="15.95" customHeight="1" x14ac:dyDescent="0.2">
      <c r="A53" s="25">
        <v>24</v>
      </c>
      <c r="B53" s="10" t="s">
        <v>60</v>
      </c>
      <c r="C53" s="25" t="s">
        <v>14</v>
      </c>
      <c r="D53" s="25" t="s">
        <v>15</v>
      </c>
      <c r="E53" s="26">
        <f t="shared" si="0"/>
        <v>1.0039</v>
      </c>
      <c r="F53" s="27">
        <v>1</v>
      </c>
      <c r="G53" s="28">
        <v>1.0039</v>
      </c>
      <c r="H53" s="29">
        <v>1600566</v>
      </c>
      <c r="I53" s="29">
        <v>1600566</v>
      </c>
    </row>
    <row r="54" spans="1:9" ht="15.95" customHeight="1" x14ac:dyDescent="0.2">
      <c r="A54" s="25">
        <v>25</v>
      </c>
      <c r="B54" s="10" t="s">
        <v>61</v>
      </c>
      <c r="C54" s="25" t="s">
        <v>14</v>
      </c>
      <c r="D54" s="25" t="s">
        <v>15</v>
      </c>
      <c r="E54" s="26">
        <f t="shared" si="0"/>
        <v>1.0044</v>
      </c>
      <c r="F54" s="27">
        <v>1</v>
      </c>
      <c r="G54" s="28">
        <v>1.0044</v>
      </c>
      <c r="H54" s="29">
        <v>1601398</v>
      </c>
      <c r="I54" s="29">
        <v>1601565</v>
      </c>
    </row>
    <row r="55" spans="1:9" ht="15.95" customHeight="1" x14ac:dyDescent="0.2">
      <c r="A55" s="25">
        <v>26</v>
      </c>
      <c r="B55" s="10" t="s">
        <v>62</v>
      </c>
      <c r="C55" s="25" t="s">
        <v>14</v>
      </c>
      <c r="D55" s="25" t="s">
        <v>15</v>
      </c>
      <c r="E55" s="26">
        <f t="shared" si="0"/>
        <v>1.0055000000000001</v>
      </c>
      <c r="F55" s="27">
        <v>1</v>
      </c>
      <c r="G55" s="28">
        <v>1.0055000000000001</v>
      </c>
      <c r="H55" s="29">
        <v>1603230</v>
      </c>
      <c r="I55" s="29">
        <v>1603397</v>
      </c>
    </row>
    <row r="56" spans="1:9" ht="15.95" customHeight="1" x14ac:dyDescent="0.2">
      <c r="A56" s="25">
        <v>27</v>
      </c>
      <c r="B56" s="10" t="s">
        <v>63</v>
      </c>
      <c r="C56" s="25" t="s">
        <v>14</v>
      </c>
      <c r="D56" s="25" t="s">
        <v>15</v>
      </c>
      <c r="E56" s="26">
        <f t="shared" si="0"/>
        <v>1.0031000000000001</v>
      </c>
      <c r="F56" s="27">
        <v>1</v>
      </c>
      <c r="G56" s="28">
        <v>1.0031000000000001</v>
      </c>
      <c r="H56" s="29">
        <v>1599400</v>
      </c>
      <c r="I56" s="29">
        <v>1599567</v>
      </c>
    </row>
    <row r="57" spans="1:9" ht="15.95" customHeight="1" x14ac:dyDescent="0.2">
      <c r="A57" s="25">
        <v>28</v>
      </c>
      <c r="B57" s="10" t="s">
        <v>64</v>
      </c>
      <c r="C57" s="25" t="s">
        <v>14</v>
      </c>
      <c r="D57" s="25" t="s">
        <v>15</v>
      </c>
      <c r="E57" s="26">
        <f t="shared" si="0"/>
        <v>1.0031000000000001</v>
      </c>
      <c r="F57" s="27">
        <v>1</v>
      </c>
      <c r="G57" s="28">
        <v>1.0031000000000001</v>
      </c>
      <c r="H57" s="29">
        <v>1599400</v>
      </c>
      <c r="I57" s="29">
        <v>1599733</v>
      </c>
    </row>
    <row r="58" spans="1:9" ht="15.95" customHeight="1" x14ac:dyDescent="0.2">
      <c r="A58" s="25">
        <v>29</v>
      </c>
      <c r="B58" s="10" t="s">
        <v>65</v>
      </c>
      <c r="C58" s="25" t="s">
        <v>14</v>
      </c>
      <c r="D58" s="25" t="s">
        <v>15</v>
      </c>
      <c r="E58" s="26">
        <f t="shared" si="0"/>
        <v>1.006</v>
      </c>
      <c r="F58" s="27">
        <v>1</v>
      </c>
      <c r="G58" s="28">
        <v>1.006</v>
      </c>
      <c r="H58" s="29">
        <v>1603896</v>
      </c>
      <c r="I58" s="29">
        <v>1603896</v>
      </c>
    </row>
    <row r="59" spans="1:9" ht="15.95" customHeight="1" x14ac:dyDescent="0.2">
      <c r="A59" s="25">
        <v>30</v>
      </c>
      <c r="B59" s="10" t="s">
        <v>66</v>
      </c>
      <c r="C59" s="25" t="s">
        <v>14</v>
      </c>
      <c r="D59" s="25" t="s">
        <v>15</v>
      </c>
      <c r="E59" s="26">
        <f t="shared" si="0"/>
        <v>1.0072000000000001</v>
      </c>
      <c r="F59" s="27">
        <v>1</v>
      </c>
      <c r="G59" s="28">
        <v>1.0072000000000001</v>
      </c>
      <c r="H59" s="29">
        <v>1605894</v>
      </c>
      <c r="I59" s="29">
        <v>1606061</v>
      </c>
    </row>
    <row r="60" spans="1:9" ht="15.95" customHeight="1" x14ac:dyDescent="0.2">
      <c r="A60" s="25">
        <v>31</v>
      </c>
      <c r="B60" s="10" t="s">
        <v>67</v>
      </c>
      <c r="C60" s="25" t="s">
        <v>68</v>
      </c>
      <c r="D60" s="25" t="s">
        <v>15</v>
      </c>
      <c r="E60" s="26">
        <f t="shared" si="0"/>
        <v>1</v>
      </c>
      <c r="F60" s="27">
        <v>1</v>
      </c>
      <c r="G60" s="28">
        <v>1</v>
      </c>
      <c r="H60" s="29">
        <v>3188809</v>
      </c>
      <c r="I60" s="29">
        <v>3188809</v>
      </c>
    </row>
    <row r="61" spans="1:9" ht="15.95" customHeight="1" x14ac:dyDescent="0.2">
      <c r="A61" s="23">
        <v>560057</v>
      </c>
      <c r="B61" s="11" t="s">
        <v>69</v>
      </c>
      <c r="C61" s="6"/>
      <c r="D61" s="6"/>
      <c r="E61" s="7"/>
      <c r="F61" s="6"/>
      <c r="G61" s="8"/>
      <c r="H61" s="9">
        <f>SUM(H62:H83)</f>
        <v>26857943</v>
      </c>
      <c r="I61" s="9">
        <f>SUM(I62:I83)</f>
        <v>27980859</v>
      </c>
    </row>
    <row r="62" spans="1:9" ht="15.95" customHeight="1" x14ac:dyDescent="0.2">
      <c r="A62" s="25">
        <v>1</v>
      </c>
      <c r="B62" s="10" t="s">
        <v>70</v>
      </c>
      <c r="C62" s="25" t="s">
        <v>11</v>
      </c>
      <c r="D62" s="25" t="s">
        <v>12</v>
      </c>
      <c r="E62" s="26">
        <f t="shared" si="0"/>
        <v>1.0094000000000001</v>
      </c>
      <c r="F62" s="27">
        <v>1</v>
      </c>
      <c r="G62" s="28">
        <v>1.0094000000000001</v>
      </c>
      <c r="H62" s="29">
        <v>160940</v>
      </c>
      <c r="I62" s="29">
        <v>161190</v>
      </c>
    </row>
    <row r="63" spans="1:9" ht="15.95" customHeight="1" x14ac:dyDescent="0.2">
      <c r="A63" s="25">
        <v>2</v>
      </c>
      <c r="B63" s="10" t="s">
        <v>71</v>
      </c>
      <c r="C63" s="25" t="s">
        <v>11</v>
      </c>
      <c r="D63" s="25" t="s">
        <v>12</v>
      </c>
      <c r="E63" s="26">
        <f t="shared" si="0"/>
        <v>1.0063</v>
      </c>
      <c r="F63" s="27">
        <v>1</v>
      </c>
      <c r="G63" s="28">
        <v>1.0063</v>
      </c>
      <c r="H63" s="29">
        <v>160440</v>
      </c>
      <c r="I63" s="29">
        <v>160440</v>
      </c>
    </row>
    <row r="64" spans="1:9" ht="15.95" customHeight="1" x14ac:dyDescent="0.2">
      <c r="A64" s="25">
        <v>3</v>
      </c>
      <c r="B64" s="10" t="s">
        <v>72</v>
      </c>
      <c r="C64" s="25" t="s">
        <v>11</v>
      </c>
      <c r="D64" s="25" t="s">
        <v>12</v>
      </c>
      <c r="E64" s="26">
        <f t="shared" si="0"/>
        <v>1.0042</v>
      </c>
      <c r="F64" s="27">
        <v>1</v>
      </c>
      <c r="G64" s="28">
        <v>1.0042</v>
      </c>
      <c r="H64" s="29">
        <v>160107</v>
      </c>
      <c r="I64" s="29">
        <v>877756</v>
      </c>
    </row>
    <row r="65" spans="1:9" ht="15.95" customHeight="1" x14ac:dyDescent="0.2">
      <c r="A65" s="25">
        <v>4</v>
      </c>
      <c r="B65" s="10" t="s">
        <v>73</v>
      </c>
      <c r="C65" s="25" t="s">
        <v>14</v>
      </c>
      <c r="D65" s="25" t="s">
        <v>12</v>
      </c>
      <c r="E65" s="26">
        <f t="shared" si="0"/>
        <v>0.50105</v>
      </c>
      <c r="F65" s="27">
        <v>0.5</v>
      </c>
      <c r="G65" s="28">
        <v>1.0021</v>
      </c>
      <c r="H65" s="29">
        <v>798868</v>
      </c>
      <c r="I65" s="29">
        <v>798868</v>
      </c>
    </row>
    <row r="66" spans="1:9" ht="15.95" customHeight="1" x14ac:dyDescent="0.2">
      <c r="A66" s="25">
        <v>5</v>
      </c>
      <c r="B66" s="10" t="s">
        <v>74</v>
      </c>
      <c r="C66" s="25" t="s">
        <v>14</v>
      </c>
      <c r="D66" s="25" t="s">
        <v>15</v>
      </c>
      <c r="E66" s="26">
        <f t="shared" si="0"/>
        <v>1.0009999999999999</v>
      </c>
      <c r="F66" s="27">
        <v>1</v>
      </c>
      <c r="G66" s="28">
        <v>1.0009999999999999</v>
      </c>
      <c r="H66" s="29">
        <v>1596070</v>
      </c>
      <c r="I66" s="29">
        <v>1596154</v>
      </c>
    </row>
    <row r="67" spans="1:9" ht="15.95" customHeight="1" x14ac:dyDescent="0.2">
      <c r="A67" s="25">
        <v>6</v>
      </c>
      <c r="B67" s="10" t="s">
        <v>75</v>
      </c>
      <c r="C67" s="25" t="s">
        <v>14</v>
      </c>
      <c r="D67" s="25" t="s">
        <v>15</v>
      </c>
      <c r="E67" s="26">
        <f t="shared" si="0"/>
        <v>1.0014000000000001</v>
      </c>
      <c r="F67" s="27">
        <v>1</v>
      </c>
      <c r="G67" s="28">
        <v>1.0014000000000001</v>
      </c>
      <c r="H67" s="29">
        <v>1596570</v>
      </c>
      <c r="I67" s="29">
        <v>1596487</v>
      </c>
    </row>
    <row r="68" spans="1:9" ht="15.95" customHeight="1" x14ac:dyDescent="0.2">
      <c r="A68" s="25">
        <v>7</v>
      </c>
      <c r="B68" s="10" t="s">
        <v>76</v>
      </c>
      <c r="C68" s="25" t="s">
        <v>14</v>
      </c>
      <c r="D68" s="25" t="s">
        <v>15</v>
      </c>
      <c r="E68" s="26">
        <f t="shared" si="0"/>
        <v>1</v>
      </c>
      <c r="F68" s="27">
        <v>1</v>
      </c>
      <c r="G68" s="28">
        <v>1</v>
      </c>
      <c r="H68" s="29">
        <v>1594405</v>
      </c>
      <c r="I68" s="29">
        <v>1594405</v>
      </c>
    </row>
    <row r="69" spans="1:9" ht="15.95" customHeight="1" x14ac:dyDescent="0.2">
      <c r="A69" s="25">
        <v>8</v>
      </c>
      <c r="B69" s="10" t="s">
        <v>77</v>
      </c>
      <c r="C69" s="25" t="s">
        <v>14</v>
      </c>
      <c r="D69" s="25" t="s">
        <v>15</v>
      </c>
      <c r="E69" s="26">
        <f t="shared" si="0"/>
        <v>1.0015000000000001</v>
      </c>
      <c r="F69" s="27">
        <v>1</v>
      </c>
      <c r="G69" s="28">
        <v>1.0015000000000001</v>
      </c>
      <c r="H69" s="29">
        <v>1596736</v>
      </c>
      <c r="I69" s="29">
        <v>1596986</v>
      </c>
    </row>
    <row r="70" spans="1:9" ht="15.95" customHeight="1" x14ac:dyDescent="0.2">
      <c r="A70" s="25">
        <v>9</v>
      </c>
      <c r="B70" s="10" t="s">
        <v>78</v>
      </c>
      <c r="C70" s="25" t="s">
        <v>14</v>
      </c>
      <c r="D70" s="25" t="s">
        <v>12</v>
      </c>
      <c r="E70" s="26">
        <f t="shared" si="0"/>
        <v>0.50075000000000003</v>
      </c>
      <c r="F70" s="27">
        <v>0.5</v>
      </c>
      <c r="G70" s="28">
        <v>1.0015000000000001</v>
      </c>
      <c r="H70" s="29">
        <v>798369</v>
      </c>
      <c r="I70" s="29">
        <v>798536</v>
      </c>
    </row>
    <row r="71" spans="1:9" ht="15.95" customHeight="1" x14ac:dyDescent="0.2">
      <c r="A71" s="25">
        <v>10</v>
      </c>
      <c r="B71" s="10" t="s">
        <v>79</v>
      </c>
      <c r="C71" s="25" t="s">
        <v>14</v>
      </c>
      <c r="D71" s="25" t="s">
        <v>15</v>
      </c>
      <c r="E71" s="26">
        <f t="shared" si="0"/>
        <v>1.0016</v>
      </c>
      <c r="F71" s="27">
        <v>1</v>
      </c>
      <c r="G71" s="28">
        <v>1.0016</v>
      </c>
      <c r="H71" s="29">
        <v>1596903</v>
      </c>
      <c r="I71" s="29">
        <v>1597403</v>
      </c>
    </row>
    <row r="72" spans="1:9" ht="15.95" customHeight="1" x14ac:dyDescent="0.2">
      <c r="A72" s="25">
        <v>11</v>
      </c>
      <c r="B72" s="10" t="s">
        <v>80</v>
      </c>
      <c r="C72" s="25" t="s">
        <v>14</v>
      </c>
      <c r="D72" s="25" t="s">
        <v>12</v>
      </c>
      <c r="E72" s="26">
        <f t="shared" ref="E72:E127" si="1">F72*G72</f>
        <v>0.50249999999999995</v>
      </c>
      <c r="F72" s="27">
        <v>0.5</v>
      </c>
      <c r="G72" s="28">
        <v>1.0049999999999999</v>
      </c>
      <c r="H72" s="29">
        <v>801199</v>
      </c>
      <c r="I72" s="29">
        <v>801283</v>
      </c>
    </row>
    <row r="73" spans="1:9" ht="15.95" customHeight="1" x14ac:dyDescent="0.2">
      <c r="A73" s="25">
        <v>12</v>
      </c>
      <c r="B73" s="10" t="s">
        <v>81</v>
      </c>
      <c r="C73" s="25" t="s">
        <v>14</v>
      </c>
      <c r="D73" s="25" t="s">
        <v>12</v>
      </c>
      <c r="E73" s="26">
        <f t="shared" si="1"/>
        <v>0.50219999999999998</v>
      </c>
      <c r="F73" s="27">
        <v>0.5</v>
      </c>
      <c r="G73" s="28">
        <v>1.0044</v>
      </c>
      <c r="H73" s="29">
        <v>800700</v>
      </c>
      <c r="I73" s="29">
        <v>1200050</v>
      </c>
    </row>
    <row r="74" spans="1:9" ht="15.95" customHeight="1" x14ac:dyDescent="0.2">
      <c r="A74" s="25">
        <v>13</v>
      </c>
      <c r="B74" s="10" t="s">
        <v>82</v>
      </c>
      <c r="C74" s="25" t="s">
        <v>14</v>
      </c>
      <c r="D74" s="25" t="s">
        <v>12</v>
      </c>
      <c r="E74" s="26">
        <f t="shared" si="1"/>
        <v>0.50180000000000002</v>
      </c>
      <c r="F74" s="27">
        <v>0.5</v>
      </c>
      <c r="G74" s="28">
        <v>1.0036</v>
      </c>
      <c r="H74" s="29">
        <v>800034</v>
      </c>
      <c r="I74" s="29">
        <v>800367</v>
      </c>
    </row>
    <row r="75" spans="1:9" ht="15.75" customHeight="1" x14ac:dyDescent="0.2">
      <c r="A75" s="25">
        <v>14</v>
      </c>
      <c r="B75" s="10" t="s">
        <v>83</v>
      </c>
      <c r="C75" s="25" t="s">
        <v>14</v>
      </c>
      <c r="D75" s="25" t="s">
        <v>15</v>
      </c>
      <c r="E75" s="26">
        <f t="shared" si="1"/>
        <v>1.002</v>
      </c>
      <c r="F75" s="27">
        <v>1</v>
      </c>
      <c r="G75" s="28">
        <v>1.002</v>
      </c>
      <c r="H75" s="29">
        <v>1597569</v>
      </c>
      <c r="I75" s="29">
        <v>1598069</v>
      </c>
    </row>
    <row r="76" spans="1:9" ht="15.95" customHeight="1" x14ac:dyDescent="0.2">
      <c r="A76" s="25">
        <v>15</v>
      </c>
      <c r="B76" s="10" t="s">
        <v>84</v>
      </c>
      <c r="C76" s="25" t="s">
        <v>14</v>
      </c>
      <c r="D76" s="25" t="s">
        <v>15</v>
      </c>
      <c r="E76" s="26">
        <f t="shared" si="1"/>
        <v>1.0025999999999999</v>
      </c>
      <c r="F76" s="27">
        <v>1</v>
      </c>
      <c r="G76" s="28">
        <v>1.0025999999999999</v>
      </c>
      <c r="H76" s="29">
        <v>1598568</v>
      </c>
      <c r="I76" s="29">
        <v>1598735</v>
      </c>
    </row>
    <row r="77" spans="1:9" ht="15.95" customHeight="1" x14ac:dyDescent="0.2">
      <c r="A77" s="25">
        <v>16</v>
      </c>
      <c r="B77" s="10" t="s">
        <v>85</v>
      </c>
      <c r="C77" s="25" t="s">
        <v>14</v>
      </c>
      <c r="D77" s="25" t="s">
        <v>15</v>
      </c>
      <c r="E77" s="26">
        <f t="shared" si="1"/>
        <v>1.0019</v>
      </c>
      <c r="F77" s="27">
        <v>1</v>
      </c>
      <c r="G77" s="28">
        <v>1.0019</v>
      </c>
      <c r="H77" s="29">
        <v>1597402</v>
      </c>
      <c r="I77" s="29">
        <v>1597569</v>
      </c>
    </row>
    <row r="78" spans="1:9" ht="15.95" customHeight="1" x14ac:dyDescent="0.2">
      <c r="A78" s="25">
        <v>17</v>
      </c>
      <c r="B78" s="10" t="s">
        <v>86</v>
      </c>
      <c r="C78" s="25" t="s">
        <v>14</v>
      </c>
      <c r="D78" s="25" t="s">
        <v>15</v>
      </c>
      <c r="E78" s="26">
        <f t="shared" si="1"/>
        <v>1.0034000000000001</v>
      </c>
      <c r="F78" s="27">
        <v>1</v>
      </c>
      <c r="G78" s="28">
        <v>1.0034000000000001</v>
      </c>
      <c r="H78" s="29">
        <v>1599900</v>
      </c>
      <c r="I78" s="29">
        <v>1598984</v>
      </c>
    </row>
    <row r="79" spans="1:9" ht="15.75" customHeight="1" x14ac:dyDescent="0.2">
      <c r="A79" s="25">
        <v>18</v>
      </c>
      <c r="B79" s="10" t="s">
        <v>87</v>
      </c>
      <c r="C79" s="25" t="s">
        <v>14</v>
      </c>
      <c r="D79" s="25" t="s">
        <v>15</v>
      </c>
      <c r="E79" s="26">
        <f t="shared" si="1"/>
        <v>1</v>
      </c>
      <c r="F79" s="27">
        <v>1</v>
      </c>
      <c r="G79" s="28">
        <v>1</v>
      </c>
      <c r="H79" s="29">
        <v>1594405</v>
      </c>
      <c r="I79" s="29">
        <v>1594405</v>
      </c>
    </row>
    <row r="80" spans="1:9" ht="15.95" customHeight="1" x14ac:dyDescent="0.2">
      <c r="A80" s="25">
        <v>19</v>
      </c>
      <c r="B80" s="10" t="s">
        <v>88</v>
      </c>
      <c r="C80" s="25" t="s">
        <v>14</v>
      </c>
      <c r="D80" s="25" t="s">
        <v>15</v>
      </c>
      <c r="E80" s="26">
        <f t="shared" si="1"/>
        <v>1.0061</v>
      </c>
      <c r="F80" s="27">
        <v>1</v>
      </c>
      <c r="G80" s="28">
        <v>1.0061</v>
      </c>
      <c r="H80" s="29">
        <v>1604063</v>
      </c>
      <c r="I80" s="29">
        <v>1604813</v>
      </c>
    </row>
    <row r="81" spans="1:9" ht="15.95" customHeight="1" x14ac:dyDescent="0.2">
      <c r="A81" s="25">
        <v>20</v>
      </c>
      <c r="B81" s="10" t="s">
        <v>89</v>
      </c>
      <c r="C81" s="25" t="s">
        <v>14</v>
      </c>
      <c r="D81" s="25" t="s">
        <v>15</v>
      </c>
      <c r="E81" s="26">
        <f t="shared" si="1"/>
        <v>1.0043</v>
      </c>
      <c r="F81" s="27">
        <v>1</v>
      </c>
      <c r="G81" s="28">
        <v>1.0043</v>
      </c>
      <c r="H81" s="29">
        <v>1601232</v>
      </c>
      <c r="I81" s="29">
        <v>1602564</v>
      </c>
    </row>
    <row r="82" spans="1:9" ht="15.95" customHeight="1" x14ac:dyDescent="0.2">
      <c r="A82" s="25">
        <v>21</v>
      </c>
      <c r="B82" s="10" t="s">
        <v>90</v>
      </c>
      <c r="C82" s="25" t="s">
        <v>14</v>
      </c>
      <c r="D82" s="25" t="s">
        <v>15</v>
      </c>
      <c r="E82" s="26">
        <f t="shared" si="1"/>
        <v>1.0052000000000001</v>
      </c>
      <c r="F82" s="27">
        <v>1</v>
      </c>
      <c r="G82" s="28">
        <v>1.0052000000000001</v>
      </c>
      <c r="H82" s="29">
        <v>1602731</v>
      </c>
      <c r="I82" s="29">
        <v>1604397</v>
      </c>
    </row>
    <row r="83" spans="1:9" ht="15.95" customHeight="1" x14ac:dyDescent="0.2">
      <c r="A83" s="25">
        <v>22</v>
      </c>
      <c r="B83" s="10" t="s">
        <v>91</v>
      </c>
      <c r="C83" s="25" t="s">
        <v>14</v>
      </c>
      <c r="D83" s="25" t="s">
        <v>15</v>
      </c>
      <c r="E83" s="26">
        <f t="shared" si="1"/>
        <v>1.004</v>
      </c>
      <c r="F83" s="27">
        <v>1</v>
      </c>
      <c r="G83" s="28">
        <v>1.004</v>
      </c>
      <c r="H83" s="29">
        <v>1600732</v>
      </c>
      <c r="I83" s="29">
        <v>1601398</v>
      </c>
    </row>
    <row r="84" spans="1:9" ht="15.95" customHeight="1" x14ac:dyDescent="0.2">
      <c r="A84" s="23">
        <v>560058</v>
      </c>
      <c r="B84" s="11" t="s">
        <v>92</v>
      </c>
      <c r="C84" s="6"/>
      <c r="D84" s="6"/>
      <c r="E84" s="7"/>
      <c r="F84" s="6"/>
      <c r="G84" s="8"/>
      <c r="H84" s="9">
        <f>SUM(H85:H109)</f>
        <v>32007492</v>
      </c>
      <c r="I84" s="9">
        <f>SUM(I85:I109)</f>
        <v>32004755</v>
      </c>
    </row>
    <row r="85" spans="1:9" ht="15.95" customHeight="1" x14ac:dyDescent="0.2">
      <c r="A85" s="25">
        <v>1</v>
      </c>
      <c r="B85" s="10" t="s">
        <v>93</v>
      </c>
      <c r="C85" s="25" t="s">
        <v>11</v>
      </c>
      <c r="D85" s="25" t="s">
        <v>12</v>
      </c>
      <c r="E85" s="26">
        <f t="shared" si="1"/>
        <v>1.0042</v>
      </c>
      <c r="F85" s="27">
        <v>1</v>
      </c>
      <c r="G85" s="28">
        <v>1.0042</v>
      </c>
      <c r="H85" s="29">
        <v>160107</v>
      </c>
      <c r="I85" s="29">
        <v>160107</v>
      </c>
    </row>
    <row r="86" spans="1:9" ht="15.95" customHeight="1" x14ac:dyDescent="0.2">
      <c r="A86" s="25">
        <v>2</v>
      </c>
      <c r="B86" s="10" t="s">
        <v>94</v>
      </c>
      <c r="C86" s="25" t="s">
        <v>11</v>
      </c>
      <c r="D86" s="25" t="s">
        <v>12</v>
      </c>
      <c r="E86" s="26">
        <f t="shared" si="1"/>
        <v>1</v>
      </c>
      <c r="F86" s="27">
        <v>1</v>
      </c>
      <c r="G86" s="28">
        <v>1</v>
      </c>
      <c r="H86" s="29">
        <v>159441</v>
      </c>
      <c r="I86" s="29">
        <v>159441</v>
      </c>
    </row>
    <row r="87" spans="1:9" ht="15.95" customHeight="1" x14ac:dyDescent="0.2">
      <c r="A87" s="25">
        <v>3</v>
      </c>
      <c r="B87" s="10" t="s">
        <v>95</v>
      </c>
      <c r="C87" s="25" t="s">
        <v>11</v>
      </c>
      <c r="D87" s="25" t="s">
        <v>12</v>
      </c>
      <c r="E87" s="26">
        <f t="shared" si="1"/>
        <v>1.0009999999999999</v>
      </c>
      <c r="F87" s="27">
        <v>1</v>
      </c>
      <c r="G87" s="28">
        <v>1.0009999999999999</v>
      </c>
      <c r="H87" s="29">
        <v>159608</v>
      </c>
      <c r="I87" s="29">
        <v>159691</v>
      </c>
    </row>
    <row r="88" spans="1:9" ht="15.95" customHeight="1" x14ac:dyDescent="0.2">
      <c r="A88" s="25">
        <v>4</v>
      </c>
      <c r="B88" s="10" t="s">
        <v>96</v>
      </c>
      <c r="C88" s="25" t="s">
        <v>11</v>
      </c>
      <c r="D88" s="25" t="s">
        <v>12</v>
      </c>
      <c r="E88" s="26">
        <f t="shared" si="1"/>
        <v>1.0063</v>
      </c>
      <c r="F88" s="27">
        <v>1</v>
      </c>
      <c r="G88" s="28">
        <v>1.0063</v>
      </c>
      <c r="H88" s="29">
        <v>160440</v>
      </c>
      <c r="I88" s="29">
        <v>160524</v>
      </c>
    </row>
    <row r="89" spans="1:9" ht="15.95" customHeight="1" x14ac:dyDescent="0.2">
      <c r="A89" s="25">
        <v>5</v>
      </c>
      <c r="B89" s="10" t="s">
        <v>97</v>
      </c>
      <c r="C89" s="25" t="s">
        <v>11</v>
      </c>
      <c r="D89" s="25" t="s">
        <v>12</v>
      </c>
      <c r="E89" s="26">
        <f t="shared" si="1"/>
        <v>1.0052000000000001</v>
      </c>
      <c r="F89" s="27">
        <v>1</v>
      </c>
      <c r="G89" s="28">
        <v>1.0052000000000001</v>
      </c>
      <c r="H89" s="29">
        <v>160274</v>
      </c>
      <c r="I89" s="29">
        <v>160357</v>
      </c>
    </row>
    <row r="90" spans="1:9" ht="15.95" customHeight="1" x14ac:dyDescent="0.2">
      <c r="A90" s="25">
        <v>6</v>
      </c>
      <c r="B90" s="10" t="s">
        <v>98</v>
      </c>
      <c r="C90" s="25" t="s">
        <v>14</v>
      </c>
      <c r="D90" s="25" t="s">
        <v>12</v>
      </c>
      <c r="E90" s="26">
        <f t="shared" si="1"/>
        <v>0.5</v>
      </c>
      <c r="F90" s="27">
        <v>0.5</v>
      </c>
      <c r="G90" s="28">
        <v>1</v>
      </c>
      <c r="H90" s="29">
        <v>797203</v>
      </c>
      <c r="I90" s="29">
        <v>797203</v>
      </c>
    </row>
    <row r="91" spans="1:9" ht="15.95" customHeight="1" x14ac:dyDescent="0.2">
      <c r="A91" s="25">
        <v>7</v>
      </c>
      <c r="B91" s="14" t="s">
        <v>99</v>
      </c>
      <c r="C91" s="25" t="s">
        <v>14</v>
      </c>
      <c r="D91" s="25" t="s">
        <v>15</v>
      </c>
      <c r="E91" s="26">
        <f t="shared" si="1"/>
        <v>1.0025999999999999</v>
      </c>
      <c r="F91" s="27">
        <v>1</v>
      </c>
      <c r="G91" s="28">
        <v>1.0025999999999999</v>
      </c>
      <c r="H91" s="29">
        <v>1598568</v>
      </c>
      <c r="I91" s="29">
        <v>1598568</v>
      </c>
    </row>
    <row r="92" spans="1:9" ht="15.95" customHeight="1" x14ac:dyDescent="0.2">
      <c r="A92" s="25">
        <v>8</v>
      </c>
      <c r="B92" s="14" t="s">
        <v>100</v>
      </c>
      <c r="C92" s="25" t="s">
        <v>14</v>
      </c>
      <c r="D92" s="25" t="s">
        <v>15</v>
      </c>
      <c r="E92" s="26">
        <f t="shared" si="1"/>
        <v>1.0015000000000001</v>
      </c>
      <c r="F92" s="27">
        <v>1</v>
      </c>
      <c r="G92" s="28">
        <v>1.0015000000000001</v>
      </c>
      <c r="H92" s="29">
        <v>1596736</v>
      </c>
      <c r="I92" s="29">
        <v>1596903</v>
      </c>
    </row>
    <row r="93" spans="1:9" ht="15.95" customHeight="1" x14ac:dyDescent="0.2">
      <c r="A93" s="25">
        <v>9</v>
      </c>
      <c r="B93" s="10" t="s">
        <v>101</v>
      </c>
      <c r="C93" s="25" t="s">
        <v>14</v>
      </c>
      <c r="D93" s="25" t="s">
        <v>15</v>
      </c>
      <c r="E93" s="26">
        <f t="shared" si="1"/>
        <v>1.0008999999999999</v>
      </c>
      <c r="F93" s="27">
        <v>1</v>
      </c>
      <c r="G93" s="28">
        <v>1.0008999999999999</v>
      </c>
      <c r="H93" s="29">
        <v>1595904</v>
      </c>
      <c r="I93" s="29">
        <v>1597569</v>
      </c>
    </row>
    <row r="94" spans="1:9" ht="15.95" customHeight="1" x14ac:dyDescent="0.2">
      <c r="A94" s="25">
        <v>10</v>
      </c>
      <c r="B94" s="10" t="s">
        <v>102</v>
      </c>
      <c r="C94" s="25" t="s">
        <v>14</v>
      </c>
      <c r="D94" s="25" t="s">
        <v>15</v>
      </c>
      <c r="E94" s="26">
        <f t="shared" si="1"/>
        <v>1.0016</v>
      </c>
      <c r="F94" s="27">
        <v>1</v>
      </c>
      <c r="G94" s="28">
        <v>1.0016</v>
      </c>
      <c r="H94" s="29">
        <v>1596903</v>
      </c>
      <c r="I94" s="29">
        <v>1597153</v>
      </c>
    </row>
    <row r="95" spans="1:9" ht="15.95" customHeight="1" x14ac:dyDescent="0.2">
      <c r="A95" s="25">
        <v>11</v>
      </c>
      <c r="B95" s="10" t="s">
        <v>103</v>
      </c>
      <c r="C95" s="25" t="s">
        <v>14</v>
      </c>
      <c r="D95" s="25" t="s">
        <v>15</v>
      </c>
      <c r="E95" s="26">
        <f t="shared" si="1"/>
        <v>1.0019</v>
      </c>
      <c r="F95" s="27">
        <v>1</v>
      </c>
      <c r="G95" s="28">
        <v>1.0019</v>
      </c>
      <c r="H95" s="29">
        <v>1597402</v>
      </c>
      <c r="I95" s="29">
        <v>1597652</v>
      </c>
    </row>
    <row r="96" spans="1:9" ht="15.95" customHeight="1" x14ac:dyDescent="0.2">
      <c r="A96" s="25">
        <v>12</v>
      </c>
      <c r="B96" s="10" t="s">
        <v>104</v>
      </c>
      <c r="C96" s="25" t="s">
        <v>14</v>
      </c>
      <c r="D96" s="25" t="s">
        <v>15</v>
      </c>
      <c r="E96" s="26">
        <f t="shared" si="1"/>
        <v>1.0017</v>
      </c>
      <c r="F96" s="27">
        <v>1</v>
      </c>
      <c r="G96" s="28">
        <v>1.0017</v>
      </c>
      <c r="H96" s="29">
        <v>1597069</v>
      </c>
      <c r="I96" s="29">
        <v>1596987</v>
      </c>
    </row>
    <row r="97" spans="1:9" ht="15.95" customHeight="1" x14ac:dyDescent="0.2">
      <c r="A97" s="25">
        <v>13</v>
      </c>
      <c r="B97" s="10" t="s">
        <v>105</v>
      </c>
      <c r="C97" s="25" t="s">
        <v>14</v>
      </c>
      <c r="D97" s="25" t="s">
        <v>15</v>
      </c>
      <c r="E97" s="26">
        <f t="shared" si="1"/>
        <v>1.0024999999999999</v>
      </c>
      <c r="F97" s="27">
        <v>1</v>
      </c>
      <c r="G97" s="28">
        <v>1.0024999999999999</v>
      </c>
      <c r="H97" s="29">
        <v>1598401</v>
      </c>
      <c r="I97" s="29">
        <v>1598652</v>
      </c>
    </row>
    <row r="98" spans="1:9" ht="15.95" customHeight="1" x14ac:dyDescent="0.2">
      <c r="A98" s="25">
        <v>14</v>
      </c>
      <c r="B98" s="10" t="s">
        <v>106</v>
      </c>
      <c r="C98" s="25" t="s">
        <v>14</v>
      </c>
      <c r="D98" s="25" t="s">
        <v>15</v>
      </c>
      <c r="E98" s="26">
        <f t="shared" si="1"/>
        <v>1.0025999999999999</v>
      </c>
      <c r="F98" s="27">
        <v>1</v>
      </c>
      <c r="G98" s="28">
        <v>1.0025999999999999</v>
      </c>
      <c r="H98" s="29">
        <v>1598568</v>
      </c>
      <c r="I98" s="29">
        <v>1598984</v>
      </c>
    </row>
    <row r="99" spans="1:9" ht="15.95" customHeight="1" x14ac:dyDescent="0.2">
      <c r="A99" s="25">
        <v>15</v>
      </c>
      <c r="B99" s="10" t="s">
        <v>107</v>
      </c>
      <c r="C99" s="25" t="s">
        <v>14</v>
      </c>
      <c r="D99" s="25" t="s">
        <v>15</v>
      </c>
      <c r="E99" s="26">
        <f t="shared" si="1"/>
        <v>1.0031000000000001</v>
      </c>
      <c r="F99" s="27">
        <v>1</v>
      </c>
      <c r="G99" s="28">
        <v>1.0031000000000001</v>
      </c>
      <c r="H99" s="29">
        <v>1599400</v>
      </c>
      <c r="I99" s="29">
        <v>1599567</v>
      </c>
    </row>
    <row r="100" spans="1:9" ht="15.95" customHeight="1" x14ac:dyDescent="0.2">
      <c r="A100" s="25">
        <v>16</v>
      </c>
      <c r="B100" s="10" t="s">
        <v>108</v>
      </c>
      <c r="C100" s="25" t="s">
        <v>14</v>
      </c>
      <c r="D100" s="25" t="s">
        <v>15</v>
      </c>
      <c r="E100" s="26">
        <f t="shared" si="1"/>
        <v>1</v>
      </c>
      <c r="F100" s="27">
        <v>1</v>
      </c>
      <c r="G100" s="28">
        <v>1</v>
      </c>
      <c r="H100" s="29">
        <v>1594405</v>
      </c>
      <c r="I100" s="29">
        <v>1594405</v>
      </c>
    </row>
    <row r="101" spans="1:9" ht="15.95" customHeight="1" x14ac:dyDescent="0.2">
      <c r="A101" s="25">
        <v>17</v>
      </c>
      <c r="B101" s="10" t="s">
        <v>109</v>
      </c>
      <c r="C101" s="25" t="s">
        <v>14</v>
      </c>
      <c r="D101" s="25" t="s">
        <v>15</v>
      </c>
      <c r="E101" s="26">
        <f t="shared" si="1"/>
        <v>1.0049999999999999</v>
      </c>
      <c r="F101" s="27">
        <v>1</v>
      </c>
      <c r="G101" s="28">
        <v>1.0049999999999999</v>
      </c>
      <c r="H101" s="29">
        <v>1602397</v>
      </c>
      <c r="I101" s="29">
        <v>1602565</v>
      </c>
    </row>
    <row r="102" spans="1:9" ht="15.95" customHeight="1" x14ac:dyDescent="0.2">
      <c r="A102" s="25">
        <v>18</v>
      </c>
      <c r="B102" s="10" t="s">
        <v>110</v>
      </c>
      <c r="C102" s="25" t="s">
        <v>14</v>
      </c>
      <c r="D102" s="25" t="s">
        <v>15</v>
      </c>
      <c r="E102" s="26">
        <f t="shared" si="1"/>
        <v>1.0033000000000001</v>
      </c>
      <c r="F102" s="27">
        <v>1</v>
      </c>
      <c r="G102" s="28">
        <v>1.0033000000000001</v>
      </c>
      <c r="H102" s="29">
        <v>1599733</v>
      </c>
      <c r="I102" s="29">
        <v>1599651</v>
      </c>
    </row>
    <row r="103" spans="1:9" ht="15.95" customHeight="1" x14ac:dyDescent="0.2">
      <c r="A103" s="25">
        <v>19</v>
      </c>
      <c r="B103" s="10" t="s">
        <v>111</v>
      </c>
      <c r="C103" s="25" t="s">
        <v>14</v>
      </c>
      <c r="D103" s="25" t="s">
        <v>15</v>
      </c>
      <c r="E103" s="26">
        <f t="shared" si="1"/>
        <v>1.0054000000000001</v>
      </c>
      <c r="F103" s="27">
        <v>1</v>
      </c>
      <c r="G103" s="28">
        <v>1.0054000000000001</v>
      </c>
      <c r="H103" s="29">
        <v>1603064</v>
      </c>
      <c r="I103" s="29">
        <v>1603064</v>
      </c>
    </row>
    <row r="104" spans="1:9" ht="15.95" customHeight="1" x14ac:dyDescent="0.2">
      <c r="A104" s="25">
        <v>20</v>
      </c>
      <c r="B104" s="10" t="s">
        <v>112</v>
      </c>
      <c r="C104" s="25" t="s">
        <v>14</v>
      </c>
      <c r="D104" s="25" t="s">
        <v>15</v>
      </c>
      <c r="E104" s="26">
        <f t="shared" si="1"/>
        <v>1.0048999999999999</v>
      </c>
      <c r="F104" s="27">
        <v>1</v>
      </c>
      <c r="G104" s="28">
        <v>1.0048999999999999</v>
      </c>
      <c r="H104" s="29">
        <v>1602231</v>
      </c>
      <c r="I104" s="29">
        <v>1602565</v>
      </c>
    </row>
    <row r="105" spans="1:9" ht="15.95" customHeight="1" x14ac:dyDescent="0.2">
      <c r="A105" s="25">
        <v>21</v>
      </c>
      <c r="B105" s="10" t="s">
        <v>113</v>
      </c>
      <c r="C105" s="25" t="s">
        <v>14</v>
      </c>
      <c r="D105" s="25" t="s">
        <v>15</v>
      </c>
      <c r="E105" s="26">
        <f t="shared" si="1"/>
        <v>1.0051000000000001</v>
      </c>
      <c r="F105" s="27">
        <v>1</v>
      </c>
      <c r="G105" s="28">
        <v>1.0051000000000001</v>
      </c>
      <c r="H105" s="29">
        <v>1602564</v>
      </c>
      <c r="I105" s="29">
        <v>1600067</v>
      </c>
    </row>
    <row r="106" spans="1:9" ht="15.95" customHeight="1" x14ac:dyDescent="0.2">
      <c r="A106" s="25">
        <v>22</v>
      </c>
      <c r="B106" s="10" t="s">
        <v>114</v>
      </c>
      <c r="C106" s="25" t="s">
        <v>14</v>
      </c>
      <c r="D106" s="25" t="s">
        <v>15</v>
      </c>
      <c r="E106" s="26">
        <f t="shared" si="1"/>
        <v>1.0067999999999999</v>
      </c>
      <c r="F106" s="27">
        <v>1</v>
      </c>
      <c r="G106" s="28">
        <v>1.0067999999999999</v>
      </c>
      <c r="H106" s="29">
        <v>1605228</v>
      </c>
      <c r="I106" s="29">
        <v>1605312</v>
      </c>
    </row>
    <row r="107" spans="1:9" ht="15.95" customHeight="1" x14ac:dyDescent="0.2">
      <c r="A107" s="25">
        <v>23</v>
      </c>
      <c r="B107" s="10" t="s">
        <v>115</v>
      </c>
      <c r="C107" s="25" t="s">
        <v>14</v>
      </c>
      <c r="D107" s="25" t="s">
        <v>15</v>
      </c>
      <c r="E107" s="26">
        <f t="shared" si="1"/>
        <v>1.0073000000000001</v>
      </c>
      <c r="F107" s="27">
        <v>1</v>
      </c>
      <c r="G107" s="28">
        <v>1.0073000000000001</v>
      </c>
      <c r="H107" s="29">
        <v>1606061</v>
      </c>
      <c r="I107" s="29">
        <v>1606561</v>
      </c>
    </row>
    <row r="108" spans="1:9" ht="15.95" customHeight="1" x14ac:dyDescent="0.2">
      <c r="A108" s="25">
        <v>24</v>
      </c>
      <c r="B108" s="10" t="s">
        <v>116</v>
      </c>
      <c r="C108" s="25" t="s">
        <v>14</v>
      </c>
      <c r="D108" s="25" t="s">
        <v>15</v>
      </c>
      <c r="E108" s="26">
        <f t="shared" si="1"/>
        <v>1.0071000000000001</v>
      </c>
      <c r="F108" s="27">
        <v>1</v>
      </c>
      <c r="G108" s="28">
        <v>1.0071000000000001</v>
      </c>
      <c r="H108" s="29">
        <v>1605728</v>
      </c>
      <c r="I108" s="29">
        <v>1600067</v>
      </c>
    </row>
    <row r="109" spans="1:9" ht="15.95" customHeight="1" x14ac:dyDescent="0.2">
      <c r="A109" s="25">
        <v>25</v>
      </c>
      <c r="B109" s="10" t="s">
        <v>117</v>
      </c>
      <c r="C109" s="25" t="s">
        <v>14</v>
      </c>
      <c r="D109" s="25" t="s">
        <v>15</v>
      </c>
      <c r="E109" s="26">
        <f t="shared" si="1"/>
        <v>1.0098</v>
      </c>
      <c r="F109" s="27">
        <v>1</v>
      </c>
      <c r="G109" s="28">
        <v>1.0098</v>
      </c>
      <c r="H109" s="29">
        <v>1610057</v>
      </c>
      <c r="I109" s="29">
        <v>1611140</v>
      </c>
    </row>
    <row r="110" spans="1:9" ht="15.95" customHeight="1" x14ac:dyDescent="0.2">
      <c r="A110" s="23">
        <v>560059</v>
      </c>
      <c r="B110" s="11" t="s">
        <v>118</v>
      </c>
      <c r="C110" s="6"/>
      <c r="D110" s="6"/>
      <c r="E110" s="7"/>
      <c r="F110" s="6"/>
      <c r="G110" s="8"/>
      <c r="H110" s="9">
        <f>SUM(H111:H127)</f>
        <v>21441957</v>
      </c>
      <c r="I110" s="9">
        <f>SUM(I111:I127)</f>
        <v>21444709</v>
      </c>
    </row>
    <row r="111" spans="1:9" ht="15.95" customHeight="1" x14ac:dyDescent="0.2">
      <c r="A111" s="25">
        <v>1</v>
      </c>
      <c r="B111" s="10" t="s">
        <v>119</v>
      </c>
      <c r="C111" s="25" t="s">
        <v>11</v>
      </c>
      <c r="D111" s="25" t="s">
        <v>12</v>
      </c>
      <c r="E111" s="26">
        <f t="shared" si="1"/>
        <v>1.0052000000000001</v>
      </c>
      <c r="F111" s="27">
        <v>1</v>
      </c>
      <c r="G111" s="28">
        <v>1.0052000000000001</v>
      </c>
      <c r="H111" s="29">
        <v>160274</v>
      </c>
      <c r="I111" s="29">
        <v>160191</v>
      </c>
    </row>
    <row r="112" spans="1:9" ht="15.95" customHeight="1" x14ac:dyDescent="0.2">
      <c r="A112" s="25">
        <v>2</v>
      </c>
      <c r="B112" s="10" t="s">
        <v>120</v>
      </c>
      <c r="C112" s="25" t="s">
        <v>11</v>
      </c>
      <c r="D112" s="25" t="s">
        <v>12</v>
      </c>
      <c r="E112" s="26">
        <f t="shared" si="1"/>
        <v>1.0042</v>
      </c>
      <c r="F112" s="27">
        <v>1</v>
      </c>
      <c r="G112" s="28">
        <v>1.0042</v>
      </c>
      <c r="H112" s="29">
        <v>160107</v>
      </c>
      <c r="I112" s="29">
        <v>160107</v>
      </c>
    </row>
    <row r="113" spans="1:9" ht="15.95" customHeight="1" x14ac:dyDescent="0.2">
      <c r="A113" s="25">
        <v>3</v>
      </c>
      <c r="B113" s="10" t="s">
        <v>121</v>
      </c>
      <c r="C113" s="25" t="s">
        <v>11</v>
      </c>
      <c r="D113" s="25" t="s">
        <v>12</v>
      </c>
      <c r="E113" s="26">
        <f t="shared" si="1"/>
        <v>1.0042</v>
      </c>
      <c r="F113" s="27">
        <v>1</v>
      </c>
      <c r="G113" s="28">
        <v>1.0042</v>
      </c>
      <c r="H113" s="29">
        <v>160107</v>
      </c>
      <c r="I113" s="29">
        <v>160191</v>
      </c>
    </row>
    <row r="114" spans="1:9" ht="15.95" customHeight="1" x14ac:dyDescent="0.2">
      <c r="A114" s="25">
        <v>4</v>
      </c>
      <c r="B114" s="10" t="s">
        <v>122</v>
      </c>
      <c r="C114" s="25" t="s">
        <v>11</v>
      </c>
      <c r="D114" s="25" t="s">
        <v>12</v>
      </c>
      <c r="E114" s="26">
        <f t="shared" si="1"/>
        <v>1.0094000000000001</v>
      </c>
      <c r="F114" s="27">
        <v>1</v>
      </c>
      <c r="G114" s="28">
        <v>1.0094000000000001</v>
      </c>
      <c r="H114" s="29">
        <v>160940</v>
      </c>
      <c r="I114" s="29">
        <v>161023</v>
      </c>
    </row>
    <row r="115" spans="1:9" ht="15.95" customHeight="1" x14ac:dyDescent="0.2">
      <c r="A115" s="25">
        <v>5</v>
      </c>
      <c r="B115" s="10" t="s">
        <v>123</v>
      </c>
      <c r="C115" s="25" t="s">
        <v>14</v>
      </c>
      <c r="D115" s="25" t="s">
        <v>15</v>
      </c>
      <c r="E115" s="26">
        <f t="shared" si="1"/>
        <v>1.0019</v>
      </c>
      <c r="F115" s="27">
        <v>1</v>
      </c>
      <c r="G115" s="28">
        <v>1.0019</v>
      </c>
      <c r="H115" s="29">
        <v>1597402</v>
      </c>
      <c r="I115" s="29">
        <v>1597319</v>
      </c>
    </row>
    <row r="116" spans="1:9" ht="15.95" customHeight="1" x14ac:dyDescent="0.2">
      <c r="A116" s="25">
        <v>6</v>
      </c>
      <c r="B116" s="10" t="s">
        <v>124</v>
      </c>
      <c r="C116" s="25" t="s">
        <v>14</v>
      </c>
      <c r="D116" s="25" t="s">
        <v>15</v>
      </c>
      <c r="E116" s="26">
        <f t="shared" si="1"/>
        <v>1.0022</v>
      </c>
      <c r="F116" s="27">
        <v>1</v>
      </c>
      <c r="G116" s="28">
        <v>1.0022</v>
      </c>
      <c r="H116" s="29">
        <v>1597902</v>
      </c>
      <c r="I116" s="29">
        <v>1597985</v>
      </c>
    </row>
    <row r="117" spans="1:9" ht="15.95" customHeight="1" x14ac:dyDescent="0.2">
      <c r="A117" s="25">
        <v>7</v>
      </c>
      <c r="B117" s="10" t="s">
        <v>125</v>
      </c>
      <c r="C117" s="25" t="s">
        <v>14</v>
      </c>
      <c r="D117" s="25" t="s">
        <v>15</v>
      </c>
      <c r="E117" s="26">
        <f t="shared" si="1"/>
        <v>1</v>
      </c>
      <c r="F117" s="27">
        <v>1</v>
      </c>
      <c r="G117" s="28">
        <v>1</v>
      </c>
      <c r="H117" s="29">
        <v>1594405</v>
      </c>
      <c r="I117" s="29">
        <v>1594405</v>
      </c>
    </row>
    <row r="118" spans="1:9" ht="15.95" customHeight="1" x14ac:dyDescent="0.2">
      <c r="A118" s="25">
        <v>8</v>
      </c>
      <c r="B118" s="10" t="s">
        <v>126</v>
      </c>
      <c r="C118" s="25" t="s">
        <v>14</v>
      </c>
      <c r="D118" s="25" t="s">
        <v>15</v>
      </c>
      <c r="E118" s="26">
        <f t="shared" si="1"/>
        <v>1.0024999999999999</v>
      </c>
      <c r="F118" s="27">
        <v>1</v>
      </c>
      <c r="G118" s="28">
        <v>1.0024999999999999</v>
      </c>
      <c r="H118" s="29">
        <v>1598401</v>
      </c>
      <c r="I118" s="29">
        <v>1598735</v>
      </c>
    </row>
    <row r="119" spans="1:9" ht="15.95" customHeight="1" x14ac:dyDescent="0.2">
      <c r="A119" s="25">
        <v>9</v>
      </c>
      <c r="B119" s="10" t="s">
        <v>127</v>
      </c>
      <c r="C119" s="25" t="s">
        <v>14</v>
      </c>
      <c r="D119" s="25" t="s">
        <v>15</v>
      </c>
      <c r="E119" s="26">
        <f t="shared" si="1"/>
        <v>1.0044</v>
      </c>
      <c r="F119" s="27">
        <v>1</v>
      </c>
      <c r="G119" s="28">
        <v>1.0044</v>
      </c>
      <c r="H119" s="29">
        <v>1601398</v>
      </c>
      <c r="I119" s="29">
        <v>1601398</v>
      </c>
    </row>
    <row r="120" spans="1:9" ht="15.95" customHeight="1" x14ac:dyDescent="0.2">
      <c r="A120" s="25">
        <v>10</v>
      </c>
      <c r="B120" s="10" t="s">
        <v>128</v>
      </c>
      <c r="C120" s="25" t="s">
        <v>14</v>
      </c>
      <c r="D120" s="25" t="s">
        <v>15</v>
      </c>
      <c r="E120" s="26">
        <f t="shared" si="1"/>
        <v>1</v>
      </c>
      <c r="F120" s="27">
        <v>1</v>
      </c>
      <c r="G120" s="28">
        <v>1</v>
      </c>
      <c r="H120" s="29">
        <v>1594405</v>
      </c>
      <c r="I120" s="29">
        <v>1594405</v>
      </c>
    </row>
    <row r="121" spans="1:9" ht="15.95" customHeight="1" x14ac:dyDescent="0.2">
      <c r="A121" s="25">
        <v>11</v>
      </c>
      <c r="B121" s="10" t="s">
        <v>129</v>
      </c>
      <c r="C121" s="25" t="s">
        <v>14</v>
      </c>
      <c r="D121" s="25" t="s">
        <v>15</v>
      </c>
      <c r="E121" s="26">
        <f t="shared" si="1"/>
        <v>1.0042</v>
      </c>
      <c r="F121" s="27">
        <v>1</v>
      </c>
      <c r="G121" s="28">
        <v>1.0042</v>
      </c>
      <c r="H121" s="29">
        <v>1601065</v>
      </c>
      <c r="I121" s="29">
        <v>1601565</v>
      </c>
    </row>
    <row r="122" spans="1:9" ht="15.95" customHeight="1" x14ac:dyDescent="0.2">
      <c r="A122" s="25">
        <v>12</v>
      </c>
      <c r="B122" s="10" t="s">
        <v>130</v>
      </c>
      <c r="C122" s="25" t="s">
        <v>14</v>
      </c>
      <c r="D122" s="25" t="s">
        <v>15</v>
      </c>
      <c r="E122" s="26">
        <f t="shared" si="1"/>
        <v>1.0048999999999999</v>
      </c>
      <c r="F122" s="27">
        <v>1</v>
      </c>
      <c r="G122" s="28">
        <v>1.0048999999999999</v>
      </c>
      <c r="H122" s="29">
        <v>1602231</v>
      </c>
      <c r="I122" s="29">
        <v>1602565</v>
      </c>
    </row>
    <row r="123" spans="1:9" ht="15.95" customHeight="1" x14ac:dyDescent="0.2">
      <c r="A123" s="25">
        <v>13</v>
      </c>
      <c r="B123" s="10" t="s">
        <v>131</v>
      </c>
      <c r="C123" s="25" t="s">
        <v>14</v>
      </c>
      <c r="D123" s="25" t="s">
        <v>15</v>
      </c>
      <c r="E123" s="26">
        <f t="shared" si="1"/>
        <v>1</v>
      </c>
      <c r="F123" s="27">
        <v>1</v>
      </c>
      <c r="G123" s="28">
        <v>1</v>
      </c>
      <c r="H123" s="29">
        <v>1594405</v>
      </c>
      <c r="I123" s="29">
        <v>1594405</v>
      </c>
    </row>
    <row r="124" spans="1:9" ht="15.95" customHeight="1" x14ac:dyDescent="0.2">
      <c r="A124" s="25">
        <v>14</v>
      </c>
      <c r="B124" s="10" t="s">
        <v>132</v>
      </c>
      <c r="C124" s="25" t="s">
        <v>14</v>
      </c>
      <c r="D124" s="25" t="s">
        <v>15</v>
      </c>
      <c r="E124" s="26">
        <f t="shared" si="1"/>
        <v>1.0052000000000001</v>
      </c>
      <c r="F124" s="27">
        <v>1</v>
      </c>
      <c r="G124" s="28">
        <v>1.0052000000000001</v>
      </c>
      <c r="H124" s="29">
        <v>1602731</v>
      </c>
      <c r="I124" s="29">
        <v>1602898</v>
      </c>
    </row>
    <row r="125" spans="1:9" ht="15.95" customHeight="1" x14ac:dyDescent="0.2">
      <c r="A125" s="25">
        <v>15</v>
      </c>
      <c r="B125" s="10" t="s">
        <v>133</v>
      </c>
      <c r="C125" s="25" t="s">
        <v>14</v>
      </c>
      <c r="D125" s="25" t="s">
        <v>15</v>
      </c>
      <c r="E125" s="26">
        <f t="shared" si="1"/>
        <v>1.0054000000000001</v>
      </c>
      <c r="F125" s="27">
        <v>1</v>
      </c>
      <c r="G125" s="28">
        <v>1.0054000000000001</v>
      </c>
      <c r="H125" s="29">
        <v>1603064</v>
      </c>
      <c r="I125" s="29">
        <v>1603397</v>
      </c>
    </row>
    <row r="126" spans="1:9" ht="15.95" customHeight="1" x14ac:dyDescent="0.2">
      <c r="A126" s="25">
        <v>16</v>
      </c>
      <c r="B126" s="10" t="s">
        <v>134</v>
      </c>
      <c r="C126" s="25" t="s">
        <v>14</v>
      </c>
      <c r="D126" s="25" t="s">
        <v>15</v>
      </c>
      <c r="E126" s="26">
        <f t="shared" si="1"/>
        <v>1.0076000000000001</v>
      </c>
      <c r="F126" s="27">
        <v>1</v>
      </c>
      <c r="G126" s="28">
        <v>1.0076000000000001</v>
      </c>
      <c r="H126" s="29">
        <v>1606560</v>
      </c>
      <c r="I126" s="29">
        <v>1607310</v>
      </c>
    </row>
    <row r="127" spans="1:9" ht="15.95" customHeight="1" x14ac:dyDescent="0.2">
      <c r="A127" s="25">
        <v>17</v>
      </c>
      <c r="B127" s="10" t="s">
        <v>135</v>
      </c>
      <c r="C127" s="25" t="s">
        <v>14</v>
      </c>
      <c r="D127" s="25" t="s">
        <v>15</v>
      </c>
      <c r="E127" s="26">
        <f t="shared" si="1"/>
        <v>1.0076000000000001</v>
      </c>
      <c r="F127" s="27">
        <v>1</v>
      </c>
      <c r="G127" s="28">
        <v>1.0076000000000001</v>
      </c>
      <c r="H127" s="29">
        <v>1606560</v>
      </c>
      <c r="I127" s="29">
        <v>1606810</v>
      </c>
    </row>
    <row r="128" spans="1:9" ht="15.95" customHeight="1" x14ac:dyDescent="0.2">
      <c r="A128" s="23">
        <v>560061</v>
      </c>
      <c r="B128" s="11" t="s">
        <v>136</v>
      </c>
      <c r="C128" s="6"/>
      <c r="D128" s="6"/>
      <c r="E128" s="7"/>
      <c r="F128" s="6"/>
      <c r="G128" s="8"/>
      <c r="H128" s="9">
        <f>SUM(H129:H143)</f>
        <v>24048284</v>
      </c>
      <c r="I128" s="9">
        <f>SUM(I129:I143)</f>
        <v>24050954</v>
      </c>
    </row>
    <row r="129" spans="1:9" ht="15.95" customHeight="1" x14ac:dyDescent="0.2">
      <c r="A129" s="25">
        <v>1</v>
      </c>
      <c r="B129" s="10" t="s">
        <v>137</v>
      </c>
      <c r="C129" s="25" t="s">
        <v>14</v>
      </c>
      <c r="D129" s="25" t="s">
        <v>15</v>
      </c>
      <c r="E129" s="26">
        <f t="shared" ref="E129:E192" si="2">F129*G129</f>
        <v>1.0018</v>
      </c>
      <c r="F129" s="27">
        <v>1</v>
      </c>
      <c r="G129" s="28">
        <v>1.0018</v>
      </c>
      <c r="H129" s="29">
        <v>1597236</v>
      </c>
      <c r="I129" s="29">
        <v>1597236</v>
      </c>
    </row>
    <row r="130" spans="1:9" ht="15.95" customHeight="1" x14ac:dyDescent="0.2">
      <c r="A130" s="25">
        <v>2</v>
      </c>
      <c r="B130" s="10" t="s">
        <v>138</v>
      </c>
      <c r="C130" s="25" t="s">
        <v>14</v>
      </c>
      <c r="D130" s="25" t="s">
        <v>15</v>
      </c>
      <c r="E130" s="26">
        <f t="shared" si="2"/>
        <v>1.0022</v>
      </c>
      <c r="F130" s="27">
        <v>1</v>
      </c>
      <c r="G130" s="28">
        <v>1.0022</v>
      </c>
      <c r="H130" s="29">
        <v>1597902</v>
      </c>
      <c r="I130" s="29">
        <v>1597985</v>
      </c>
    </row>
    <row r="131" spans="1:9" ht="15.95" customHeight="1" x14ac:dyDescent="0.2">
      <c r="A131" s="25">
        <v>3</v>
      </c>
      <c r="B131" s="10" t="s">
        <v>139</v>
      </c>
      <c r="C131" s="25" t="s">
        <v>14</v>
      </c>
      <c r="D131" s="25" t="s">
        <v>15</v>
      </c>
      <c r="E131" s="26">
        <f t="shared" si="2"/>
        <v>1.002</v>
      </c>
      <c r="F131" s="27">
        <v>1</v>
      </c>
      <c r="G131" s="28">
        <v>1.002</v>
      </c>
      <c r="H131" s="29">
        <v>1597569</v>
      </c>
      <c r="I131" s="29">
        <v>1597736</v>
      </c>
    </row>
    <row r="132" spans="1:9" ht="15.95" customHeight="1" x14ac:dyDescent="0.2">
      <c r="A132" s="25">
        <v>4</v>
      </c>
      <c r="B132" s="10" t="s">
        <v>140</v>
      </c>
      <c r="C132" s="25" t="s">
        <v>14</v>
      </c>
      <c r="D132" s="25" t="s">
        <v>12</v>
      </c>
      <c r="E132" s="26">
        <f t="shared" si="2"/>
        <v>0.50490000000000002</v>
      </c>
      <c r="F132" s="27">
        <v>0.5</v>
      </c>
      <c r="G132" s="28">
        <v>1.0098</v>
      </c>
      <c r="H132" s="29">
        <v>805029</v>
      </c>
      <c r="I132" s="29">
        <v>805280</v>
      </c>
    </row>
    <row r="133" spans="1:9" ht="15.95" customHeight="1" x14ac:dyDescent="0.2">
      <c r="A133" s="25">
        <v>5</v>
      </c>
      <c r="B133" s="10" t="s">
        <v>141</v>
      </c>
      <c r="C133" s="25" t="s">
        <v>14</v>
      </c>
      <c r="D133" s="25" t="s">
        <v>15</v>
      </c>
      <c r="E133" s="26">
        <f t="shared" si="2"/>
        <v>1</v>
      </c>
      <c r="F133" s="27">
        <v>1</v>
      </c>
      <c r="G133" s="28">
        <v>1</v>
      </c>
      <c r="H133" s="29">
        <v>1594405</v>
      </c>
      <c r="I133" s="29">
        <v>1594405</v>
      </c>
    </row>
    <row r="134" spans="1:9" ht="15.95" customHeight="1" x14ac:dyDescent="0.2">
      <c r="A134" s="25">
        <v>6</v>
      </c>
      <c r="B134" s="10" t="s">
        <v>142</v>
      </c>
      <c r="C134" s="25" t="s">
        <v>14</v>
      </c>
      <c r="D134" s="25" t="s">
        <v>15</v>
      </c>
      <c r="E134" s="26">
        <f t="shared" si="2"/>
        <v>1.0068999999999999</v>
      </c>
      <c r="F134" s="27">
        <v>1</v>
      </c>
      <c r="G134" s="28">
        <v>1.0068999999999999</v>
      </c>
      <c r="H134" s="29">
        <v>1605395</v>
      </c>
      <c r="I134" s="29">
        <v>1605645</v>
      </c>
    </row>
    <row r="135" spans="1:9" ht="15.95" customHeight="1" x14ac:dyDescent="0.2">
      <c r="A135" s="25">
        <v>7</v>
      </c>
      <c r="B135" s="10" t="s">
        <v>143</v>
      </c>
      <c r="C135" s="25" t="s">
        <v>14</v>
      </c>
      <c r="D135" s="25" t="s">
        <v>15</v>
      </c>
      <c r="E135" s="26">
        <f t="shared" si="2"/>
        <v>1.0067999999999999</v>
      </c>
      <c r="F135" s="27">
        <v>1</v>
      </c>
      <c r="G135" s="28">
        <v>1.0067999999999999</v>
      </c>
      <c r="H135" s="29">
        <v>1605228</v>
      </c>
      <c r="I135" s="29">
        <v>1605728</v>
      </c>
    </row>
    <row r="136" spans="1:9" ht="15.95" customHeight="1" x14ac:dyDescent="0.2">
      <c r="A136" s="25">
        <v>8</v>
      </c>
      <c r="B136" s="10" t="s">
        <v>144</v>
      </c>
      <c r="C136" s="25" t="s">
        <v>14</v>
      </c>
      <c r="D136" s="25" t="s">
        <v>15</v>
      </c>
      <c r="E136" s="26">
        <f t="shared" si="2"/>
        <v>1.0095000000000001</v>
      </c>
      <c r="F136" s="27">
        <v>1</v>
      </c>
      <c r="G136" s="28">
        <v>1.0095000000000001</v>
      </c>
      <c r="H136" s="29">
        <v>1609557</v>
      </c>
      <c r="I136" s="29">
        <v>1609808</v>
      </c>
    </row>
    <row r="137" spans="1:9" ht="15.95" customHeight="1" x14ac:dyDescent="0.2">
      <c r="A137" s="25">
        <v>9</v>
      </c>
      <c r="B137" s="10" t="s">
        <v>145</v>
      </c>
      <c r="C137" s="25" t="s">
        <v>14</v>
      </c>
      <c r="D137" s="25" t="s">
        <v>12</v>
      </c>
      <c r="E137" s="26">
        <f t="shared" si="2"/>
        <v>0.50929999999999997</v>
      </c>
      <c r="F137" s="27">
        <v>0.5</v>
      </c>
      <c r="G137" s="28">
        <v>1.0185999999999999</v>
      </c>
      <c r="H137" s="29">
        <v>812022</v>
      </c>
      <c r="I137" s="29">
        <v>812189</v>
      </c>
    </row>
    <row r="138" spans="1:9" ht="15.95" customHeight="1" x14ac:dyDescent="0.2">
      <c r="A138" s="25">
        <v>10</v>
      </c>
      <c r="B138" s="10" t="s">
        <v>146</v>
      </c>
      <c r="C138" s="25" t="s">
        <v>14</v>
      </c>
      <c r="D138" s="25" t="s">
        <v>15</v>
      </c>
      <c r="E138" s="26">
        <f t="shared" si="2"/>
        <v>1.0103</v>
      </c>
      <c r="F138" s="27">
        <v>1</v>
      </c>
      <c r="G138" s="28">
        <v>1.0103</v>
      </c>
      <c r="H138" s="29">
        <v>1610889</v>
      </c>
      <c r="I138" s="29">
        <v>1611140</v>
      </c>
    </row>
    <row r="139" spans="1:9" ht="15.95" customHeight="1" x14ac:dyDescent="0.2">
      <c r="A139" s="25">
        <v>11</v>
      </c>
      <c r="B139" s="10" t="s">
        <v>147</v>
      </c>
      <c r="C139" s="25" t="s">
        <v>14</v>
      </c>
      <c r="D139" s="25" t="s">
        <v>15</v>
      </c>
      <c r="E139" s="26">
        <f t="shared" si="2"/>
        <v>1.0092000000000001</v>
      </c>
      <c r="F139" s="27">
        <v>1</v>
      </c>
      <c r="G139" s="28">
        <v>1.0092000000000001</v>
      </c>
      <c r="H139" s="29">
        <v>1609058</v>
      </c>
      <c r="I139" s="29">
        <v>1609391</v>
      </c>
    </row>
    <row r="140" spans="1:9" ht="15.95" customHeight="1" x14ac:dyDescent="0.2">
      <c r="A140" s="25">
        <v>12</v>
      </c>
      <c r="B140" s="10" t="s">
        <v>148</v>
      </c>
      <c r="C140" s="25" t="s">
        <v>14</v>
      </c>
      <c r="D140" s="25" t="s">
        <v>15</v>
      </c>
      <c r="E140" s="26">
        <f t="shared" si="2"/>
        <v>1.0108999999999999</v>
      </c>
      <c r="F140" s="27">
        <v>1</v>
      </c>
      <c r="G140" s="28">
        <v>1.0108999999999999</v>
      </c>
      <c r="H140" s="29">
        <v>1611722</v>
      </c>
      <c r="I140" s="29">
        <v>1611889</v>
      </c>
    </row>
    <row r="141" spans="1:9" ht="15.95" customHeight="1" x14ac:dyDescent="0.2">
      <c r="A141" s="25">
        <v>13</v>
      </c>
      <c r="B141" s="10" t="s">
        <v>149</v>
      </c>
      <c r="C141" s="25" t="s">
        <v>14</v>
      </c>
      <c r="D141" s="25" t="s">
        <v>15</v>
      </c>
      <c r="E141" s="26">
        <f t="shared" si="2"/>
        <v>1.0092000000000001</v>
      </c>
      <c r="F141" s="27">
        <v>1</v>
      </c>
      <c r="G141" s="28">
        <v>1.0092000000000001</v>
      </c>
      <c r="H141" s="29">
        <v>1609058</v>
      </c>
      <c r="I141" s="29">
        <v>1609308</v>
      </c>
    </row>
    <row r="142" spans="1:9" ht="15.95" customHeight="1" x14ac:dyDescent="0.2">
      <c r="A142" s="25">
        <v>14</v>
      </c>
      <c r="B142" s="10" t="s">
        <v>150</v>
      </c>
      <c r="C142" s="25" t="s">
        <v>68</v>
      </c>
      <c r="D142" s="25" t="s">
        <v>12</v>
      </c>
      <c r="E142" s="26">
        <f t="shared" si="2"/>
        <v>0.5</v>
      </c>
      <c r="F142" s="27">
        <v>0.5</v>
      </c>
      <c r="G142" s="28">
        <v>1</v>
      </c>
      <c r="H142" s="29">
        <v>1594405</v>
      </c>
      <c r="I142" s="29">
        <v>1594405</v>
      </c>
    </row>
    <row r="143" spans="1:9" ht="15.95" customHeight="1" x14ac:dyDescent="0.2">
      <c r="A143" s="25">
        <v>15</v>
      </c>
      <c r="B143" s="10" t="s">
        <v>151</v>
      </c>
      <c r="C143" s="25" t="s">
        <v>68</v>
      </c>
      <c r="D143" s="25" t="s">
        <v>15</v>
      </c>
      <c r="E143" s="26">
        <f t="shared" si="2"/>
        <v>1</v>
      </c>
      <c r="F143" s="27">
        <v>1</v>
      </c>
      <c r="G143" s="28">
        <v>1</v>
      </c>
      <c r="H143" s="29">
        <v>3188809</v>
      </c>
      <c r="I143" s="29">
        <v>3188809</v>
      </c>
    </row>
    <row r="144" spans="1:9" ht="15.95" customHeight="1" x14ac:dyDescent="0.2">
      <c r="A144" s="23">
        <v>560064</v>
      </c>
      <c r="B144" s="11" t="s">
        <v>152</v>
      </c>
      <c r="C144" s="6"/>
      <c r="D144" s="6"/>
      <c r="E144" s="7"/>
      <c r="F144" s="6"/>
      <c r="G144" s="8"/>
      <c r="H144" s="9">
        <f>SUM(H145:H170)</f>
        <v>42408418</v>
      </c>
      <c r="I144" s="9">
        <f>SUM(I145:I170)</f>
        <v>42419834</v>
      </c>
    </row>
    <row r="145" spans="1:9" ht="15.95" customHeight="1" x14ac:dyDescent="0.2">
      <c r="A145" s="25">
        <v>1</v>
      </c>
      <c r="B145" s="10" t="s">
        <v>153</v>
      </c>
      <c r="C145" s="25" t="s">
        <v>14</v>
      </c>
      <c r="D145" s="25" t="s">
        <v>12</v>
      </c>
      <c r="E145" s="26">
        <f t="shared" si="2"/>
        <v>0.50229999999999997</v>
      </c>
      <c r="F145" s="27">
        <v>0.5</v>
      </c>
      <c r="G145" s="28">
        <v>1.0045999999999999</v>
      </c>
      <c r="H145" s="29">
        <v>800866</v>
      </c>
      <c r="I145" s="29">
        <v>800700</v>
      </c>
    </row>
    <row r="146" spans="1:9" ht="15.95" customHeight="1" x14ac:dyDescent="0.2">
      <c r="A146" s="25">
        <v>2</v>
      </c>
      <c r="B146" s="10" t="s">
        <v>154</v>
      </c>
      <c r="C146" s="25" t="s">
        <v>14</v>
      </c>
      <c r="D146" s="25" t="s">
        <v>12</v>
      </c>
      <c r="E146" s="26">
        <f t="shared" si="2"/>
        <v>0.50144999999999995</v>
      </c>
      <c r="F146" s="27">
        <v>0.5</v>
      </c>
      <c r="G146" s="28">
        <v>1.0028999999999999</v>
      </c>
      <c r="H146" s="29">
        <v>799534</v>
      </c>
      <c r="I146" s="29">
        <v>799784</v>
      </c>
    </row>
    <row r="147" spans="1:9" ht="15.95" customHeight="1" x14ac:dyDescent="0.2">
      <c r="A147" s="25">
        <v>3</v>
      </c>
      <c r="B147" s="10" t="s">
        <v>155</v>
      </c>
      <c r="C147" s="25" t="s">
        <v>14</v>
      </c>
      <c r="D147" s="25" t="s">
        <v>15</v>
      </c>
      <c r="E147" s="26">
        <f t="shared" si="2"/>
        <v>1.0013000000000001</v>
      </c>
      <c r="F147" s="27">
        <v>1</v>
      </c>
      <c r="G147" s="28">
        <v>1.0013000000000001</v>
      </c>
      <c r="H147" s="29">
        <v>1596403</v>
      </c>
      <c r="I147" s="29">
        <v>1596403</v>
      </c>
    </row>
    <row r="148" spans="1:9" ht="15.95" customHeight="1" x14ac:dyDescent="0.2">
      <c r="A148" s="25">
        <v>4</v>
      </c>
      <c r="B148" s="10" t="s">
        <v>156</v>
      </c>
      <c r="C148" s="25" t="s">
        <v>14</v>
      </c>
      <c r="D148" s="25" t="s">
        <v>15</v>
      </c>
      <c r="E148" s="26">
        <f t="shared" si="2"/>
        <v>1.0024999999999999</v>
      </c>
      <c r="F148" s="27">
        <v>1</v>
      </c>
      <c r="G148" s="28">
        <v>1.0024999999999999</v>
      </c>
      <c r="H148" s="29">
        <v>1598401</v>
      </c>
      <c r="I148" s="29">
        <v>1598652</v>
      </c>
    </row>
    <row r="149" spans="1:9" ht="15.95" customHeight="1" x14ac:dyDescent="0.2">
      <c r="A149" s="25">
        <v>5</v>
      </c>
      <c r="B149" s="10" t="s">
        <v>157</v>
      </c>
      <c r="C149" s="25" t="s">
        <v>14</v>
      </c>
      <c r="D149" s="25" t="s">
        <v>12</v>
      </c>
      <c r="E149" s="26">
        <f t="shared" si="2"/>
        <v>0.50190000000000001</v>
      </c>
      <c r="F149" s="27">
        <v>0.5</v>
      </c>
      <c r="G149" s="28">
        <v>1.0038</v>
      </c>
      <c r="H149" s="29">
        <v>800200</v>
      </c>
      <c r="I149" s="29">
        <v>800284</v>
      </c>
    </row>
    <row r="150" spans="1:9" ht="15.95" customHeight="1" x14ac:dyDescent="0.2">
      <c r="A150" s="25">
        <v>6</v>
      </c>
      <c r="B150" s="10" t="s">
        <v>158</v>
      </c>
      <c r="C150" s="25" t="s">
        <v>14</v>
      </c>
      <c r="D150" s="25" t="s">
        <v>15</v>
      </c>
      <c r="E150" s="26">
        <f t="shared" si="2"/>
        <v>1.0018</v>
      </c>
      <c r="F150" s="27">
        <v>1</v>
      </c>
      <c r="G150" s="28">
        <v>1.0018</v>
      </c>
      <c r="H150" s="29">
        <v>1597236</v>
      </c>
      <c r="I150" s="29">
        <v>1597070</v>
      </c>
    </row>
    <row r="151" spans="1:9" ht="15.95" customHeight="1" x14ac:dyDescent="0.2">
      <c r="A151" s="25">
        <v>7</v>
      </c>
      <c r="B151" s="10" t="s">
        <v>159</v>
      </c>
      <c r="C151" s="25" t="s">
        <v>14</v>
      </c>
      <c r="D151" s="25" t="s">
        <v>15</v>
      </c>
      <c r="E151" s="26">
        <f t="shared" si="2"/>
        <v>1.0039</v>
      </c>
      <c r="F151" s="27">
        <v>1</v>
      </c>
      <c r="G151" s="28">
        <v>1.0039</v>
      </c>
      <c r="H151" s="29">
        <v>1600566</v>
      </c>
      <c r="I151" s="29">
        <v>1600566</v>
      </c>
    </row>
    <row r="152" spans="1:9" ht="15.95" customHeight="1" x14ac:dyDescent="0.2">
      <c r="A152" s="25">
        <v>8</v>
      </c>
      <c r="B152" s="10" t="s">
        <v>160</v>
      </c>
      <c r="C152" s="25" t="s">
        <v>14</v>
      </c>
      <c r="D152" s="25" t="s">
        <v>15</v>
      </c>
      <c r="E152" s="26">
        <f t="shared" si="2"/>
        <v>1.0026999999999999</v>
      </c>
      <c r="F152" s="27">
        <v>1</v>
      </c>
      <c r="G152" s="28">
        <v>1.0026999999999999</v>
      </c>
      <c r="H152" s="29">
        <v>1598734</v>
      </c>
      <c r="I152" s="29">
        <v>1599151</v>
      </c>
    </row>
    <row r="153" spans="1:9" ht="15.95" customHeight="1" x14ac:dyDescent="0.2">
      <c r="A153" s="25">
        <v>9</v>
      </c>
      <c r="B153" s="10" t="s">
        <v>161</v>
      </c>
      <c r="C153" s="25" t="s">
        <v>14</v>
      </c>
      <c r="D153" s="25" t="s">
        <v>15</v>
      </c>
      <c r="E153" s="26">
        <f t="shared" si="2"/>
        <v>1.0058</v>
      </c>
      <c r="F153" s="27">
        <v>1</v>
      </c>
      <c r="G153" s="28">
        <v>1.0058</v>
      </c>
      <c r="H153" s="29">
        <v>1603730</v>
      </c>
      <c r="I153" s="29">
        <v>1603813</v>
      </c>
    </row>
    <row r="154" spans="1:9" ht="15.95" customHeight="1" x14ac:dyDescent="0.2">
      <c r="A154" s="25">
        <v>10</v>
      </c>
      <c r="B154" s="10" t="s">
        <v>162</v>
      </c>
      <c r="C154" s="25" t="s">
        <v>14</v>
      </c>
      <c r="D154" s="25" t="s">
        <v>15</v>
      </c>
      <c r="E154" s="26">
        <f t="shared" si="2"/>
        <v>1</v>
      </c>
      <c r="F154" s="27">
        <v>1</v>
      </c>
      <c r="G154" s="28">
        <v>1</v>
      </c>
      <c r="H154" s="29">
        <v>1594405</v>
      </c>
      <c r="I154" s="29">
        <v>1594405</v>
      </c>
    </row>
    <row r="155" spans="1:9" ht="15.95" customHeight="1" x14ac:dyDescent="0.2">
      <c r="A155" s="25">
        <v>11</v>
      </c>
      <c r="B155" s="10" t="s">
        <v>163</v>
      </c>
      <c r="C155" s="25" t="s">
        <v>14</v>
      </c>
      <c r="D155" s="25" t="s">
        <v>15</v>
      </c>
      <c r="E155" s="26">
        <f t="shared" si="2"/>
        <v>1.0039</v>
      </c>
      <c r="F155" s="27">
        <v>1</v>
      </c>
      <c r="G155" s="28">
        <v>1.0039</v>
      </c>
      <c r="H155" s="29">
        <v>1600566</v>
      </c>
      <c r="I155" s="29">
        <v>1600566</v>
      </c>
    </row>
    <row r="156" spans="1:9" ht="15.95" customHeight="1" x14ac:dyDescent="0.2">
      <c r="A156" s="25">
        <v>12</v>
      </c>
      <c r="B156" s="10" t="s">
        <v>164</v>
      </c>
      <c r="C156" s="25" t="s">
        <v>14</v>
      </c>
      <c r="D156" s="25" t="s">
        <v>15</v>
      </c>
      <c r="E156" s="26">
        <f t="shared" si="2"/>
        <v>1.0026999999999999</v>
      </c>
      <c r="F156" s="27">
        <v>1</v>
      </c>
      <c r="G156" s="28">
        <v>1.0026999999999999</v>
      </c>
      <c r="H156" s="29">
        <v>1598734</v>
      </c>
      <c r="I156" s="29">
        <v>1599484</v>
      </c>
    </row>
    <row r="157" spans="1:9" ht="15.95" customHeight="1" x14ac:dyDescent="0.2">
      <c r="A157" s="25">
        <v>13</v>
      </c>
      <c r="B157" s="10" t="s">
        <v>165</v>
      </c>
      <c r="C157" s="25" t="s">
        <v>14</v>
      </c>
      <c r="D157" s="25" t="s">
        <v>15</v>
      </c>
      <c r="E157" s="26">
        <f t="shared" si="2"/>
        <v>1.0044999999999999</v>
      </c>
      <c r="F157" s="27">
        <v>1</v>
      </c>
      <c r="G157" s="28">
        <v>1.0044999999999999</v>
      </c>
      <c r="H157" s="29">
        <v>1601565</v>
      </c>
      <c r="I157" s="29">
        <v>1601649</v>
      </c>
    </row>
    <row r="158" spans="1:9" ht="15.95" customHeight="1" x14ac:dyDescent="0.2">
      <c r="A158" s="25">
        <v>14</v>
      </c>
      <c r="B158" s="10" t="s">
        <v>166</v>
      </c>
      <c r="C158" s="25" t="s">
        <v>14</v>
      </c>
      <c r="D158" s="25" t="s">
        <v>15</v>
      </c>
      <c r="E158" s="26">
        <f t="shared" si="2"/>
        <v>1.0044999999999999</v>
      </c>
      <c r="F158" s="27">
        <v>1</v>
      </c>
      <c r="G158" s="28">
        <v>1.0044999999999999</v>
      </c>
      <c r="H158" s="29">
        <v>1601565</v>
      </c>
      <c r="I158" s="29">
        <v>1602149</v>
      </c>
    </row>
    <row r="159" spans="1:9" ht="15.95" customHeight="1" x14ac:dyDescent="0.2">
      <c r="A159" s="25">
        <v>15</v>
      </c>
      <c r="B159" s="10" t="s">
        <v>167</v>
      </c>
      <c r="C159" s="25" t="s">
        <v>14</v>
      </c>
      <c r="D159" s="25" t="s">
        <v>15</v>
      </c>
      <c r="E159" s="26">
        <f t="shared" si="2"/>
        <v>1.0031000000000001</v>
      </c>
      <c r="F159" s="27">
        <v>1</v>
      </c>
      <c r="G159" s="28">
        <v>1.0031000000000001</v>
      </c>
      <c r="H159" s="29">
        <v>1599400</v>
      </c>
      <c r="I159" s="29">
        <v>1599650</v>
      </c>
    </row>
    <row r="160" spans="1:9" ht="15.95" customHeight="1" x14ac:dyDescent="0.2">
      <c r="A160" s="25">
        <v>16</v>
      </c>
      <c r="B160" s="10" t="s">
        <v>168</v>
      </c>
      <c r="C160" s="25" t="s">
        <v>14</v>
      </c>
      <c r="D160" s="25" t="s">
        <v>15</v>
      </c>
      <c r="E160" s="26">
        <f t="shared" si="2"/>
        <v>1.0038</v>
      </c>
      <c r="F160" s="27">
        <v>1</v>
      </c>
      <c r="G160" s="28">
        <v>1.0038</v>
      </c>
      <c r="H160" s="29">
        <v>1600399</v>
      </c>
      <c r="I160" s="29">
        <v>1600733</v>
      </c>
    </row>
    <row r="161" spans="1:9" ht="15.95" customHeight="1" x14ac:dyDescent="0.2">
      <c r="A161" s="25">
        <v>17</v>
      </c>
      <c r="B161" s="10" t="s">
        <v>169</v>
      </c>
      <c r="C161" s="25" t="s">
        <v>14</v>
      </c>
      <c r="D161" s="25" t="s">
        <v>15</v>
      </c>
      <c r="E161" s="26">
        <f t="shared" si="2"/>
        <v>1</v>
      </c>
      <c r="F161" s="27">
        <v>1</v>
      </c>
      <c r="G161" s="28">
        <v>1</v>
      </c>
      <c r="H161" s="29">
        <v>1594405</v>
      </c>
      <c r="I161" s="29">
        <v>1594405</v>
      </c>
    </row>
    <row r="162" spans="1:9" ht="15.95" customHeight="1" x14ac:dyDescent="0.2">
      <c r="A162" s="25">
        <v>18</v>
      </c>
      <c r="B162" s="10" t="s">
        <v>170</v>
      </c>
      <c r="C162" s="25" t="s">
        <v>14</v>
      </c>
      <c r="D162" s="25" t="s">
        <v>15</v>
      </c>
      <c r="E162" s="26">
        <f t="shared" si="2"/>
        <v>1</v>
      </c>
      <c r="F162" s="27">
        <v>1</v>
      </c>
      <c r="G162" s="28">
        <v>1</v>
      </c>
      <c r="H162" s="29">
        <v>1594405</v>
      </c>
      <c r="I162" s="29">
        <v>1600400</v>
      </c>
    </row>
    <row r="163" spans="1:9" ht="15.95" customHeight="1" x14ac:dyDescent="0.2">
      <c r="A163" s="25">
        <v>19</v>
      </c>
      <c r="B163" s="10" t="s">
        <v>171</v>
      </c>
      <c r="C163" s="25" t="s">
        <v>14</v>
      </c>
      <c r="D163" s="25" t="s">
        <v>15</v>
      </c>
      <c r="E163" s="26">
        <f t="shared" si="2"/>
        <v>1.0073000000000001</v>
      </c>
      <c r="F163" s="27">
        <v>1</v>
      </c>
      <c r="G163" s="28">
        <v>1.0073000000000001</v>
      </c>
      <c r="H163" s="29">
        <v>1606061</v>
      </c>
      <c r="I163" s="29">
        <v>1606561</v>
      </c>
    </row>
    <row r="164" spans="1:9" ht="15.95" customHeight="1" x14ac:dyDescent="0.2">
      <c r="A164" s="25">
        <v>20</v>
      </c>
      <c r="B164" s="10" t="s">
        <v>172</v>
      </c>
      <c r="C164" s="25" t="s">
        <v>14</v>
      </c>
      <c r="D164" s="25" t="s">
        <v>15</v>
      </c>
      <c r="E164" s="26">
        <f t="shared" si="2"/>
        <v>1.0073000000000001</v>
      </c>
      <c r="F164" s="27">
        <v>1</v>
      </c>
      <c r="G164" s="28">
        <v>1.0073000000000001</v>
      </c>
      <c r="H164" s="29">
        <v>1606061</v>
      </c>
      <c r="I164" s="29">
        <v>1606311</v>
      </c>
    </row>
    <row r="165" spans="1:9" ht="15.95" customHeight="1" x14ac:dyDescent="0.2">
      <c r="A165" s="25">
        <v>21</v>
      </c>
      <c r="B165" s="10" t="s">
        <v>173</v>
      </c>
      <c r="C165" s="25" t="s">
        <v>14</v>
      </c>
      <c r="D165" s="25" t="s">
        <v>15</v>
      </c>
      <c r="E165" s="26">
        <f t="shared" si="2"/>
        <v>1.01</v>
      </c>
      <c r="F165" s="27">
        <v>1</v>
      </c>
      <c r="G165" s="28">
        <v>1.01</v>
      </c>
      <c r="H165" s="29">
        <v>1610390</v>
      </c>
      <c r="I165" s="29">
        <v>1610973</v>
      </c>
    </row>
    <row r="166" spans="1:9" ht="15.95" customHeight="1" x14ac:dyDescent="0.2">
      <c r="A166" s="25">
        <v>22</v>
      </c>
      <c r="B166" s="10" t="s">
        <v>174</v>
      </c>
      <c r="C166" s="25" t="s">
        <v>14</v>
      </c>
      <c r="D166" s="25" t="s">
        <v>15</v>
      </c>
      <c r="E166" s="26">
        <f t="shared" si="2"/>
        <v>1.0066999999999999</v>
      </c>
      <c r="F166" s="27">
        <v>1</v>
      </c>
      <c r="G166" s="28">
        <v>1.0066999999999999</v>
      </c>
      <c r="H166" s="29">
        <v>1605062</v>
      </c>
      <c r="I166" s="29">
        <v>1605562</v>
      </c>
    </row>
    <row r="167" spans="1:9" ht="15.95" customHeight="1" x14ac:dyDescent="0.2">
      <c r="A167" s="25">
        <v>23</v>
      </c>
      <c r="B167" s="10" t="s">
        <v>175</v>
      </c>
      <c r="C167" s="25" t="s">
        <v>14</v>
      </c>
      <c r="D167" s="25" t="s">
        <v>15</v>
      </c>
      <c r="E167" s="26">
        <f t="shared" si="2"/>
        <v>1.0096000000000001</v>
      </c>
      <c r="F167" s="27">
        <v>1</v>
      </c>
      <c r="G167" s="28">
        <v>1.0096000000000001</v>
      </c>
      <c r="H167" s="29">
        <v>1609724</v>
      </c>
      <c r="I167" s="29">
        <v>1609724</v>
      </c>
    </row>
    <row r="168" spans="1:9" ht="15.95" customHeight="1" x14ac:dyDescent="0.2">
      <c r="A168" s="25">
        <v>24</v>
      </c>
      <c r="B168" s="10" t="s">
        <v>176</v>
      </c>
      <c r="C168" s="25" t="s">
        <v>14</v>
      </c>
      <c r="D168" s="25" t="s">
        <v>15</v>
      </c>
      <c r="E168" s="26">
        <f t="shared" si="2"/>
        <v>1.0113000000000001</v>
      </c>
      <c r="F168" s="27">
        <v>1</v>
      </c>
      <c r="G168" s="28">
        <v>1.0113000000000001</v>
      </c>
      <c r="H168" s="29">
        <v>1612388</v>
      </c>
      <c r="I168" s="29">
        <v>1613221</v>
      </c>
    </row>
    <row r="169" spans="1:9" ht="15.95" customHeight="1" x14ac:dyDescent="0.2">
      <c r="A169" s="25">
        <v>25</v>
      </c>
      <c r="B169" s="10" t="s">
        <v>177</v>
      </c>
      <c r="C169" s="25" t="s">
        <v>68</v>
      </c>
      <c r="D169" s="25" t="s">
        <v>15</v>
      </c>
      <c r="E169" s="26">
        <f t="shared" si="2"/>
        <v>1</v>
      </c>
      <c r="F169" s="27">
        <v>1</v>
      </c>
      <c r="G169" s="28">
        <v>1</v>
      </c>
      <c r="H169" s="29">
        <v>3188809</v>
      </c>
      <c r="I169" s="29">
        <v>3188809</v>
      </c>
    </row>
    <row r="170" spans="1:9" ht="15.95" customHeight="1" x14ac:dyDescent="0.2">
      <c r="A170" s="25">
        <v>26</v>
      </c>
      <c r="B170" s="10" t="s">
        <v>178</v>
      </c>
      <c r="C170" s="25" t="s">
        <v>68</v>
      </c>
      <c r="D170" s="25" t="s">
        <v>15</v>
      </c>
      <c r="E170" s="26">
        <f t="shared" si="2"/>
        <v>1</v>
      </c>
      <c r="F170" s="27">
        <v>1</v>
      </c>
      <c r="G170" s="28">
        <v>1</v>
      </c>
      <c r="H170" s="29">
        <v>3188809</v>
      </c>
      <c r="I170" s="29">
        <v>3188809</v>
      </c>
    </row>
    <row r="171" spans="1:9" ht="15.95" customHeight="1" x14ac:dyDescent="0.2">
      <c r="A171" s="23">
        <v>560065</v>
      </c>
      <c r="B171" s="11" t="s">
        <v>179</v>
      </c>
      <c r="C171" s="6"/>
      <c r="D171" s="6"/>
      <c r="E171" s="7"/>
      <c r="F171" s="6"/>
      <c r="G171" s="8"/>
      <c r="H171" s="9">
        <f>SUM(H172:H192)</f>
        <v>31155005</v>
      </c>
      <c r="I171" s="9">
        <f>SUM(I172:I192)</f>
        <v>30434947</v>
      </c>
    </row>
    <row r="172" spans="1:9" ht="15.95" customHeight="1" x14ac:dyDescent="0.2">
      <c r="A172" s="25">
        <v>1</v>
      </c>
      <c r="B172" s="10" t="s">
        <v>180</v>
      </c>
      <c r="C172" s="15" t="s">
        <v>11</v>
      </c>
      <c r="D172" s="25" t="s">
        <v>12</v>
      </c>
      <c r="E172" s="26" t="s">
        <v>12</v>
      </c>
      <c r="F172" s="27" t="s">
        <v>12</v>
      </c>
      <c r="G172" s="28" t="s">
        <v>12</v>
      </c>
      <c r="H172" s="16">
        <v>0</v>
      </c>
      <c r="I172" s="29">
        <v>80054</v>
      </c>
    </row>
    <row r="173" spans="1:9" ht="15.95" customHeight="1" x14ac:dyDescent="0.2">
      <c r="A173" s="25">
        <v>2</v>
      </c>
      <c r="B173" s="10" t="s">
        <v>181</v>
      </c>
      <c r="C173" s="25" t="s">
        <v>14</v>
      </c>
      <c r="D173" s="25" t="s">
        <v>12</v>
      </c>
      <c r="E173" s="26">
        <f t="shared" si="2"/>
        <v>0.50134999999999996</v>
      </c>
      <c r="F173" s="27">
        <v>0.5</v>
      </c>
      <c r="G173" s="28">
        <v>1.0026999999999999</v>
      </c>
      <c r="H173" s="29">
        <v>799368</v>
      </c>
      <c r="I173" s="29">
        <v>799368</v>
      </c>
    </row>
    <row r="174" spans="1:9" ht="15.95" customHeight="1" x14ac:dyDescent="0.2">
      <c r="A174" s="25">
        <v>3</v>
      </c>
      <c r="B174" s="10" t="s">
        <v>182</v>
      </c>
      <c r="C174" s="25" t="s">
        <v>14</v>
      </c>
      <c r="D174" s="25" t="s">
        <v>15</v>
      </c>
      <c r="E174" s="26">
        <f t="shared" si="2"/>
        <v>1.0006999999999999</v>
      </c>
      <c r="F174" s="27">
        <v>1</v>
      </c>
      <c r="G174" s="28">
        <v>1.0006999999999999</v>
      </c>
      <c r="H174" s="29">
        <v>1595571</v>
      </c>
      <c r="I174" s="29">
        <v>1595738</v>
      </c>
    </row>
    <row r="175" spans="1:9" ht="15.95" customHeight="1" x14ac:dyDescent="0.2">
      <c r="A175" s="25">
        <v>4</v>
      </c>
      <c r="B175" s="10" t="s">
        <v>183</v>
      </c>
      <c r="C175" s="25" t="s">
        <v>14</v>
      </c>
      <c r="D175" s="25" t="s">
        <v>15</v>
      </c>
      <c r="E175" s="26">
        <f t="shared" si="2"/>
        <v>1.0004999999999999</v>
      </c>
      <c r="F175" s="27">
        <v>1</v>
      </c>
      <c r="G175" s="28">
        <v>1.0004999999999999</v>
      </c>
      <c r="H175" s="29">
        <v>1595238</v>
      </c>
      <c r="I175" s="29">
        <v>1595321</v>
      </c>
    </row>
    <row r="176" spans="1:9" ht="15.95" customHeight="1" x14ac:dyDescent="0.2">
      <c r="A176" s="25">
        <v>5</v>
      </c>
      <c r="B176" s="10" t="s">
        <v>184</v>
      </c>
      <c r="C176" s="25" t="s">
        <v>14</v>
      </c>
      <c r="D176" s="25" t="s">
        <v>15</v>
      </c>
      <c r="E176" s="26">
        <f t="shared" si="2"/>
        <v>1</v>
      </c>
      <c r="F176" s="27">
        <v>1</v>
      </c>
      <c r="G176" s="28">
        <v>1</v>
      </c>
      <c r="H176" s="29">
        <v>1594405</v>
      </c>
      <c r="I176" s="29">
        <v>1594405</v>
      </c>
    </row>
    <row r="177" spans="1:9" ht="15.95" customHeight="1" x14ac:dyDescent="0.2">
      <c r="A177" s="25">
        <v>6</v>
      </c>
      <c r="B177" s="10" t="s">
        <v>185</v>
      </c>
      <c r="C177" s="25" t="s">
        <v>14</v>
      </c>
      <c r="D177" s="25" t="s">
        <v>15</v>
      </c>
      <c r="E177" s="26">
        <f t="shared" si="2"/>
        <v>1.0016</v>
      </c>
      <c r="F177" s="27">
        <v>1</v>
      </c>
      <c r="G177" s="28">
        <v>1.0016</v>
      </c>
      <c r="H177" s="29">
        <v>1596903</v>
      </c>
      <c r="I177" s="29">
        <v>1596987</v>
      </c>
    </row>
    <row r="178" spans="1:9" ht="15.95" customHeight="1" x14ac:dyDescent="0.2">
      <c r="A178" s="25">
        <v>7</v>
      </c>
      <c r="B178" s="10" t="s">
        <v>186</v>
      </c>
      <c r="C178" s="25" t="s">
        <v>14</v>
      </c>
      <c r="D178" s="25" t="s">
        <v>15</v>
      </c>
      <c r="E178" s="26">
        <f t="shared" si="2"/>
        <v>1</v>
      </c>
      <c r="F178" s="27">
        <v>1</v>
      </c>
      <c r="G178" s="28">
        <v>1</v>
      </c>
      <c r="H178" s="29">
        <v>1594405</v>
      </c>
      <c r="I178" s="29">
        <v>1594405</v>
      </c>
    </row>
    <row r="179" spans="1:9" ht="15.95" customHeight="1" x14ac:dyDescent="0.2">
      <c r="A179" s="25">
        <v>8</v>
      </c>
      <c r="B179" s="10" t="s">
        <v>32</v>
      </c>
      <c r="C179" s="25" t="s">
        <v>14</v>
      </c>
      <c r="D179" s="25" t="s">
        <v>15</v>
      </c>
      <c r="E179" s="26">
        <f t="shared" si="2"/>
        <v>1.0023</v>
      </c>
      <c r="F179" s="27">
        <v>1</v>
      </c>
      <c r="G179" s="28">
        <v>1.0023</v>
      </c>
      <c r="H179" s="29">
        <v>1598068</v>
      </c>
      <c r="I179" s="29">
        <v>1598068</v>
      </c>
    </row>
    <row r="180" spans="1:9" ht="15.95" customHeight="1" x14ac:dyDescent="0.2">
      <c r="A180" s="25">
        <v>9</v>
      </c>
      <c r="B180" s="10" t="s">
        <v>187</v>
      </c>
      <c r="C180" s="25" t="s">
        <v>14</v>
      </c>
      <c r="D180" s="25" t="s">
        <v>15</v>
      </c>
      <c r="E180" s="26">
        <f t="shared" si="2"/>
        <v>1.0017</v>
      </c>
      <c r="F180" s="27">
        <v>1</v>
      </c>
      <c r="G180" s="28">
        <v>1.0017</v>
      </c>
      <c r="H180" s="29">
        <v>1597069</v>
      </c>
      <c r="I180" s="29">
        <v>1596654</v>
      </c>
    </row>
    <row r="181" spans="1:9" ht="15.95" customHeight="1" x14ac:dyDescent="0.2">
      <c r="A181" s="25">
        <v>10</v>
      </c>
      <c r="B181" s="10" t="s">
        <v>188</v>
      </c>
      <c r="C181" s="25" t="s">
        <v>14</v>
      </c>
      <c r="D181" s="25" t="s">
        <v>15</v>
      </c>
      <c r="E181" s="26">
        <f t="shared" si="2"/>
        <v>1</v>
      </c>
      <c r="F181" s="27">
        <v>1</v>
      </c>
      <c r="G181" s="28">
        <v>1</v>
      </c>
      <c r="H181" s="29">
        <v>1594405</v>
      </c>
      <c r="I181" s="29">
        <v>1594405</v>
      </c>
    </row>
    <row r="182" spans="1:9" ht="15.95" customHeight="1" x14ac:dyDescent="0.2">
      <c r="A182" s="25">
        <v>11</v>
      </c>
      <c r="B182" s="10" t="s">
        <v>189</v>
      </c>
      <c r="C182" s="25" t="s">
        <v>14</v>
      </c>
      <c r="D182" s="25" t="s">
        <v>15</v>
      </c>
      <c r="E182" s="26">
        <f t="shared" si="2"/>
        <v>1.0018</v>
      </c>
      <c r="F182" s="27">
        <v>1</v>
      </c>
      <c r="G182" s="28">
        <v>1.0018</v>
      </c>
      <c r="H182" s="29">
        <v>1597236</v>
      </c>
      <c r="I182" s="29">
        <v>1596404</v>
      </c>
    </row>
    <row r="183" spans="1:9" ht="15.95" customHeight="1" x14ac:dyDescent="0.2">
      <c r="A183" s="25">
        <v>12</v>
      </c>
      <c r="B183" s="10" t="s">
        <v>190</v>
      </c>
      <c r="C183" s="25" t="s">
        <v>14</v>
      </c>
      <c r="D183" s="25" t="s">
        <v>15</v>
      </c>
      <c r="E183" s="26">
        <f t="shared" si="2"/>
        <v>1.004</v>
      </c>
      <c r="F183" s="27">
        <v>1</v>
      </c>
      <c r="G183" s="28">
        <v>1.004</v>
      </c>
      <c r="H183" s="29">
        <v>1600732</v>
      </c>
      <c r="I183" s="29">
        <v>800366</v>
      </c>
    </row>
    <row r="184" spans="1:9" ht="15.95" customHeight="1" x14ac:dyDescent="0.2">
      <c r="A184" s="25">
        <v>13</v>
      </c>
      <c r="B184" s="10" t="s">
        <v>191</v>
      </c>
      <c r="C184" s="25" t="s">
        <v>14</v>
      </c>
      <c r="D184" s="25" t="s">
        <v>15</v>
      </c>
      <c r="E184" s="26">
        <f t="shared" si="2"/>
        <v>1.0031000000000001</v>
      </c>
      <c r="F184" s="27">
        <v>1</v>
      </c>
      <c r="G184" s="28">
        <v>1.0031000000000001</v>
      </c>
      <c r="H184" s="29">
        <v>1599400</v>
      </c>
      <c r="I184" s="29">
        <v>1599484</v>
      </c>
    </row>
    <row r="185" spans="1:9" ht="15.95" customHeight="1" x14ac:dyDescent="0.2">
      <c r="A185" s="25">
        <v>14</v>
      </c>
      <c r="B185" s="10" t="s">
        <v>156</v>
      </c>
      <c r="C185" s="25" t="s">
        <v>14</v>
      </c>
      <c r="D185" s="25" t="s">
        <v>15</v>
      </c>
      <c r="E185" s="26">
        <f t="shared" si="2"/>
        <v>1</v>
      </c>
      <c r="F185" s="27">
        <v>1</v>
      </c>
      <c r="G185" s="28">
        <v>1</v>
      </c>
      <c r="H185" s="29">
        <v>1594405</v>
      </c>
      <c r="I185" s="29">
        <v>1594405</v>
      </c>
    </row>
    <row r="186" spans="1:9" ht="15.95" customHeight="1" x14ac:dyDescent="0.2">
      <c r="A186" s="25">
        <v>15</v>
      </c>
      <c r="B186" s="10" t="s">
        <v>192</v>
      </c>
      <c r="C186" s="25" t="s">
        <v>14</v>
      </c>
      <c r="D186" s="25" t="s">
        <v>15</v>
      </c>
      <c r="E186" s="26">
        <f t="shared" si="2"/>
        <v>1.0048999999999999</v>
      </c>
      <c r="F186" s="27">
        <v>1</v>
      </c>
      <c r="G186" s="28">
        <v>1.0048999999999999</v>
      </c>
      <c r="H186" s="29">
        <v>1602231</v>
      </c>
      <c r="I186" s="29">
        <v>1602231</v>
      </c>
    </row>
    <row r="187" spans="1:9" ht="15.95" customHeight="1" x14ac:dyDescent="0.2">
      <c r="A187" s="25">
        <v>16</v>
      </c>
      <c r="B187" s="10" t="s">
        <v>193</v>
      </c>
      <c r="C187" s="25" t="s">
        <v>14</v>
      </c>
      <c r="D187" s="25" t="s">
        <v>15</v>
      </c>
      <c r="E187" s="26">
        <f t="shared" si="2"/>
        <v>1.004</v>
      </c>
      <c r="F187" s="27">
        <v>1</v>
      </c>
      <c r="G187" s="28">
        <v>1.004</v>
      </c>
      <c r="H187" s="29">
        <v>1600732</v>
      </c>
      <c r="I187" s="29">
        <v>1600982</v>
      </c>
    </row>
    <row r="188" spans="1:9" ht="15.95" customHeight="1" x14ac:dyDescent="0.2">
      <c r="A188" s="25">
        <v>17</v>
      </c>
      <c r="B188" s="10" t="s">
        <v>194</v>
      </c>
      <c r="C188" s="25" t="s">
        <v>14</v>
      </c>
      <c r="D188" s="25" t="s">
        <v>15</v>
      </c>
      <c r="E188" s="26">
        <f t="shared" si="2"/>
        <v>1.0051000000000001</v>
      </c>
      <c r="F188" s="27">
        <v>1</v>
      </c>
      <c r="G188" s="28">
        <v>1.0051000000000001</v>
      </c>
      <c r="H188" s="29">
        <v>1602564</v>
      </c>
      <c r="I188" s="29">
        <v>1602897</v>
      </c>
    </row>
    <row r="189" spans="1:9" ht="15.95" customHeight="1" x14ac:dyDescent="0.2">
      <c r="A189" s="25">
        <v>18</v>
      </c>
      <c r="B189" s="10" t="s">
        <v>195</v>
      </c>
      <c r="C189" s="25" t="s">
        <v>14</v>
      </c>
      <c r="D189" s="25" t="s">
        <v>15</v>
      </c>
      <c r="E189" s="26">
        <f t="shared" si="2"/>
        <v>1</v>
      </c>
      <c r="F189" s="27">
        <v>1</v>
      </c>
      <c r="G189" s="28">
        <v>1</v>
      </c>
      <c r="H189" s="29">
        <v>1594405</v>
      </c>
      <c r="I189" s="29">
        <v>1594405</v>
      </c>
    </row>
    <row r="190" spans="1:9" ht="15.95" customHeight="1" x14ac:dyDescent="0.2">
      <c r="A190" s="25">
        <v>19</v>
      </c>
      <c r="B190" s="10" t="s">
        <v>196</v>
      </c>
      <c r="C190" s="25" t="s">
        <v>14</v>
      </c>
      <c r="D190" s="25" t="s">
        <v>15</v>
      </c>
      <c r="E190" s="26">
        <f t="shared" si="2"/>
        <v>1.0092000000000001</v>
      </c>
      <c r="F190" s="27">
        <v>1</v>
      </c>
      <c r="G190" s="28">
        <v>1.0092000000000001</v>
      </c>
      <c r="H190" s="29">
        <v>1609058</v>
      </c>
      <c r="I190" s="29">
        <v>1609558</v>
      </c>
    </row>
    <row r="191" spans="1:9" ht="15.95" customHeight="1" x14ac:dyDescent="0.2">
      <c r="A191" s="25">
        <v>20</v>
      </c>
      <c r="B191" s="10" t="s">
        <v>197</v>
      </c>
      <c r="C191" s="25" t="s">
        <v>14</v>
      </c>
      <c r="D191" s="25" t="s">
        <v>15</v>
      </c>
      <c r="E191" s="26">
        <f t="shared" si="2"/>
        <v>1</v>
      </c>
      <c r="F191" s="27">
        <v>1</v>
      </c>
      <c r="G191" s="28">
        <v>1</v>
      </c>
      <c r="H191" s="29">
        <v>1594405</v>
      </c>
      <c r="I191" s="29">
        <v>1594405</v>
      </c>
    </row>
    <row r="192" spans="1:9" ht="15.95" customHeight="1" x14ac:dyDescent="0.2">
      <c r="A192" s="25">
        <v>21</v>
      </c>
      <c r="B192" s="10" t="s">
        <v>198</v>
      </c>
      <c r="C192" s="25" t="s">
        <v>14</v>
      </c>
      <c r="D192" s="25" t="s">
        <v>15</v>
      </c>
      <c r="E192" s="26">
        <f t="shared" si="2"/>
        <v>1</v>
      </c>
      <c r="F192" s="27">
        <v>1</v>
      </c>
      <c r="G192" s="28">
        <v>1</v>
      </c>
      <c r="H192" s="29">
        <v>1594405</v>
      </c>
      <c r="I192" s="29">
        <v>1594405</v>
      </c>
    </row>
    <row r="193" spans="1:9" ht="15.95" customHeight="1" x14ac:dyDescent="0.2">
      <c r="A193" s="23">
        <v>560068</v>
      </c>
      <c r="B193" s="11" t="s">
        <v>199</v>
      </c>
      <c r="C193" s="6"/>
      <c r="D193" s="6"/>
      <c r="E193" s="7"/>
      <c r="F193" s="6"/>
      <c r="G193" s="8"/>
      <c r="H193" s="9">
        <f>SUM(H194:H227)</f>
        <v>36071934</v>
      </c>
      <c r="I193" s="9">
        <f>SUM(I194:I227)</f>
        <v>36793342</v>
      </c>
    </row>
    <row r="194" spans="1:9" ht="15.95" customHeight="1" x14ac:dyDescent="0.2">
      <c r="A194" s="25">
        <v>1</v>
      </c>
      <c r="B194" s="10" t="s">
        <v>200</v>
      </c>
      <c r="C194" s="25" t="s">
        <v>11</v>
      </c>
      <c r="D194" s="25" t="s">
        <v>12</v>
      </c>
      <c r="E194" s="26">
        <f t="shared" ref="E194:E245" si="3">F194*G194</f>
        <v>1.0042</v>
      </c>
      <c r="F194" s="27">
        <v>1</v>
      </c>
      <c r="G194" s="28">
        <v>1.0042</v>
      </c>
      <c r="H194" s="29">
        <v>160107</v>
      </c>
      <c r="I194" s="29">
        <v>160107</v>
      </c>
    </row>
    <row r="195" spans="1:9" ht="15.95" customHeight="1" x14ac:dyDescent="0.2">
      <c r="A195" s="25">
        <v>2</v>
      </c>
      <c r="B195" s="10" t="s">
        <v>201</v>
      </c>
      <c r="C195" s="25" t="s">
        <v>11</v>
      </c>
      <c r="D195" s="25" t="s">
        <v>12</v>
      </c>
      <c r="E195" s="26">
        <f t="shared" si="3"/>
        <v>1.0042</v>
      </c>
      <c r="F195" s="27">
        <v>1</v>
      </c>
      <c r="G195" s="28">
        <v>1.0042</v>
      </c>
      <c r="H195" s="29">
        <v>160107</v>
      </c>
      <c r="I195" s="29">
        <v>160191</v>
      </c>
    </row>
    <row r="196" spans="1:9" ht="15.95" customHeight="1" x14ac:dyDescent="0.2">
      <c r="A196" s="25">
        <v>3</v>
      </c>
      <c r="B196" s="10" t="s">
        <v>202</v>
      </c>
      <c r="C196" s="25" t="s">
        <v>11</v>
      </c>
      <c r="D196" s="25" t="s">
        <v>12</v>
      </c>
      <c r="E196" s="26">
        <f t="shared" si="3"/>
        <v>1.0021</v>
      </c>
      <c r="F196" s="27">
        <v>1</v>
      </c>
      <c r="G196" s="28">
        <v>1.0021</v>
      </c>
      <c r="H196" s="29">
        <v>159774</v>
      </c>
      <c r="I196" s="29">
        <v>159774</v>
      </c>
    </row>
    <row r="197" spans="1:9" ht="15.95" customHeight="1" x14ac:dyDescent="0.2">
      <c r="A197" s="25">
        <v>4</v>
      </c>
      <c r="B197" s="10" t="s">
        <v>203</v>
      </c>
      <c r="C197" s="25" t="s">
        <v>11</v>
      </c>
      <c r="D197" s="25" t="s">
        <v>12</v>
      </c>
      <c r="E197" s="26">
        <f t="shared" si="3"/>
        <v>1</v>
      </c>
      <c r="F197" s="27">
        <v>1</v>
      </c>
      <c r="G197" s="28">
        <v>1</v>
      </c>
      <c r="H197" s="29">
        <v>159441</v>
      </c>
      <c r="I197" s="29">
        <v>159441</v>
      </c>
    </row>
    <row r="198" spans="1:9" ht="15.95" customHeight="1" x14ac:dyDescent="0.2">
      <c r="A198" s="25">
        <v>5</v>
      </c>
      <c r="B198" s="10" t="s">
        <v>204</v>
      </c>
      <c r="C198" s="25" t="s">
        <v>11</v>
      </c>
      <c r="D198" s="25" t="s">
        <v>12</v>
      </c>
      <c r="E198" s="26">
        <f t="shared" si="3"/>
        <v>1.0084</v>
      </c>
      <c r="F198" s="27">
        <v>1</v>
      </c>
      <c r="G198" s="28">
        <v>1.0084</v>
      </c>
      <c r="H198" s="29">
        <v>160773</v>
      </c>
      <c r="I198" s="29">
        <v>160857</v>
      </c>
    </row>
    <row r="199" spans="1:9" ht="15.95" customHeight="1" x14ac:dyDescent="0.2">
      <c r="A199" s="25">
        <v>6</v>
      </c>
      <c r="B199" s="10" t="s">
        <v>205</v>
      </c>
      <c r="C199" s="25" t="s">
        <v>11</v>
      </c>
      <c r="D199" s="25" t="s">
        <v>12</v>
      </c>
      <c r="E199" s="26">
        <f t="shared" si="3"/>
        <v>1.0094000000000001</v>
      </c>
      <c r="F199" s="27">
        <v>1</v>
      </c>
      <c r="G199" s="28">
        <v>1.0094000000000001</v>
      </c>
      <c r="H199" s="29">
        <v>160940</v>
      </c>
      <c r="I199" s="29">
        <v>161273</v>
      </c>
    </row>
    <row r="200" spans="1:9" ht="15.95" customHeight="1" x14ac:dyDescent="0.2">
      <c r="A200" s="25">
        <v>7</v>
      </c>
      <c r="B200" s="10" t="s">
        <v>206</v>
      </c>
      <c r="C200" s="25" t="s">
        <v>11</v>
      </c>
      <c r="D200" s="25" t="s">
        <v>12</v>
      </c>
      <c r="E200" s="26">
        <f t="shared" si="3"/>
        <v>1.0115000000000001</v>
      </c>
      <c r="F200" s="27">
        <v>1</v>
      </c>
      <c r="G200" s="28">
        <v>1.0115000000000001</v>
      </c>
      <c r="H200" s="29">
        <v>161273</v>
      </c>
      <c r="I200" s="29">
        <v>161357</v>
      </c>
    </row>
    <row r="201" spans="1:9" ht="15.95" customHeight="1" x14ac:dyDescent="0.2">
      <c r="A201" s="25">
        <v>8</v>
      </c>
      <c r="B201" s="10" t="s">
        <v>207</v>
      </c>
      <c r="C201" s="25" t="s">
        <v>11</v>
      </c>
      <c r="D201" s="25" t="s">
        <v>12</v>
      </c>
      <c r="E201" s="26">
        <f t="shared" si="3"/>
        <v>1.0115000000000001</v>
      </c>
      <c r="F201" s="27">
        <v>1</v>
      </c>
      <c r="G201" s="28">
        <v>1.0115000000000001</v>
      </c>
      <c r="H201" s="29">
        <v>161273</v>
      </c>
      <c r="I201" s="29">
        <v>161440</v>
      </c>
    </row>
    <row r="202" spans="1:9" ht="15.95" customHeight="1" x14ac:dyDescent="0.2">
      <c r="A202" s="25">
        <v>9</v>
      </c>
      <c r="B202" s="10" t="s">
        <v>208</v>
      </c>
      <c r="C202" s="25" t="s">
        <v>11</v>
      </c>
      <c r="D202" s="25" t="s">
        <v>12</v>
      </c>
      <c r="E202" s="26">
        <f t="shared" si="3"/>
        <v>1.0104</v>
      </c>
      <c r="F202" s="27">
        <v>1</v>
      </c>
      <c r="G202" s="28">
        <v>1.0104</v>
      </c>
      <c r="H202" s="29">
        <v>161106</v>
      </c>
      <c r="I202" s="29">
        <v>161273</v>
      </c>
    </row>
    <row r="203" spans="1:9" ht="15.95" customHeight="1" x14ac:dyDescent="0.2">
      <c r="A203" s="25">
        <v>10</v>
      </c>
      <c r="B203" s="10" t="s">
        <v>209</v>
      </c>
      <c r="C203" s="25" t="s">
        <v>11</v>
      </c>
      <c r="D203" s="25" t="s">
        <v>12</v>
      </c>
      <c r="E203" s="26">
        <f t="shared" si="3"/>
        <v>1.0136000000000001</v>
      </c>
      <c r="F203" s="27">
        <v>1</v>
      </c>
      <c r="G203" s="28">
        <v>1.0136000000000001</v>
      </c>
      <c r="H203" s="29">
        <v>161606</v>
      </c>
      <c r="I203" s="29">
        <v>480570</v>
      </c>
    </row>
    <row r="204" spans="1:9" ht="15.95" customHeight="1" x14ac:dyDescent="0.2">
      <c r="A204" s="25">
        <v>11</v>
      </c>
      <c r="B204" s="10" t="s">
        <v>210</v>
      </c>
      <c r="C204" s="25" t="s">
        <v>14</v>
      </c>
      <c r="D204" s="25" t="s">
        <v>15</v>
      </c>
      <c r="E204" s="26">
        <f t="shared" si="3"/>
        <v>1.0016</v>
      </c>
      <c r="F204" s="27">
        <v>1</v>
      </c>
      <c r="G204" s="28">
        <v>1.0016</v>
      </c>
      <c r="H204" s="29">
        <v>1596903</v>
      </c>
      <c r="I204" s="29">
        <v>1596903</v>
      </c>
    </row>
    <row r="205" spans="1:9" ht="15.95" customHeight="1" x14ac:dyDescent="0.2">
      <c r="A205" s="25">
        <v>12</v>
      </c>
      <c r="B205" s="10" t="s">
        <v>211</v>
      </c>
      <c r="C205" s="25" t="s">
        <v>14</v>
      </c>
      <c r="D205" s="25" t="s">
        <v>12</v>
      </c>
      <c r="E205" s="26">
        <f t="shared" si="3"/>
        <v>0.502</v>
      </c>
      <c r="F205" s="27">
        <v>0.5</v>
      </c>
      <c r="G205" s="28">
        <v>1.004</v>
      </c>
      <c r="H205" s="29">
        <v>800367</v>
      </c>
      <c r="I205" s="29">
        <v>800284</v>
      </c>
    </row>
    <row r="206" spans="1:9" ht="15.95" customHeight="1" x14ac:dyDescent="0.2">
      <c r="A206" s="25">
        <v>13</v>
      </c>
      <c r="B206" s="10" t="s">
        <v>212</v>
      </c>
      <c r="C206" s="25" t="s">
        <v>14</v>
      </c>
      <c r="D206" s="25" t="s">
        <v>15</v>
      </c>
      <c r="E206" s="26">
        <f t="shared" si="3"/>
        <v>1.0008999999999999</v>
      </c>
      <c r="F206" s="27">
        <v>1</v>
      </c>
      <c r="G206" s="28">
        <v>1.0008999999999999</v>
      </c>
      <c r="H206" s="29">
        <v>1595904</v>
      </c>
      <c r="I206" s="29">
        <v>1596071</v>
      </c>
    </row>
    <row r="207" spans="1:9" ht="15.95" customHeight="1" x14ac:dyDescent="0.2">
      <c r="A207" s="25">
        <v>14</v>
      </c>
      <c r="B207" s="10" t="s">
        <v>213</v>
      </c>
      <c r="C207" s="25" t="s">
        <v>14</v>
      </c>
      <c r="D207" s="25" t="s">
        <v>15</v>
      </c>
      <c r="E207" s="26">
        <f t="shared" si="3"/>
        <v>1.0027999999999999</v>
      </c>
      <c r="F207" s="27">
        <v>1</v>
      </c>
      <c r="G207" s="28">
        <v>1.0027999999999999</v>
      </c>
      <c r="H207" s="29">
        <v>1598901</v>
      </c>
      <c r="I207" s="29">
        <v>1598985</v>
      </c>
    </row>
    <row r="208" spans="1:9" ht="15.95" customHeight="1" x14ac:dyDescent="0.2">
      <c r="A208" s="25">
        <v>15</v>
      </c>
      <c r="B208" s="10" t="s">
        <v>214</v>
      </c>
      <c r="C208" s="25" t="s">
        <v>14</v>
      </c>
      <c r="D208" s="25" t="s">
        <v>15</v>
      </c>
      <c r="E208" s="26">
        <f t="shared" si="3"/>
        <v>1.0026999999999999</v>
      </c>
      <c r="F208" s="27">
        <v>1</v>
      </c>
      <c r="G208" s="28">
        <v>1.0026999999999999</v>
      </c>
      <c r="H208" s="29">
        <v>1598734</v>
      </c>
      <c r="I208" s="29">
        <v>1598901</v>
      </c>
    </row>
    <row r="209" spans="1:9" ht="15.95" customHeight="1" x14ac:dyDescent="0.2">
      <c r="A209" s="25">
        <v>16</v>
      </c>
      <c r="B209" s="10" t="s">
        <v>215</v>
      </c>
      <c r="C209" s="25" t="s">
        <v>14</v>
      </c>
      <c r="D209" s="25" t="s">
        <v>12</v>
      </c>
      <c r="E209" s="26">
        <f t="shared" si="3"/>
        <v>0.50165000000000004</v>
      </c>
      <c r="F209" s="27">
        <v>0.5</v>
      </c>
      <c r="G209" s="28">
        <v>1.0033000000000001</v>
      </c>
      <c r="H209" s="29">
        <v>799867</v>
      </c>
      <c r="I209" s="29">
        <v>799701</v>
      </c>
    </row>
    <row r="210" spans="1:9" ht="15.95" customHeight="1" x14ac:dyDescent="0.2">
      <c r="A210" s="25">
        <v>17</v>
      </c>
      <c r="B210" s="10" t="s">
        <v>216</v>
      </c>
      <c r="C210" s="25" t="s">
        <v>14</v>
      </c>
      <c r="D210" s="25" t="s">
        <v>15</v>
      </c>
      <c r="E210" s="26">
        <f t="shared" si="3"/>
        <v>1.0023</v>
      </c>
      <c r="F210" s="27">
        <v>1</v>
      </c>
      <c r="G210" s="28">
        <v>1.0023</v>
      </c>
      <c r="H210" s="29">
        <v>1598068</v>
      </c>
      <c r="I210" s="29">
        <v>1598068</v>
      </c>
    </row>
    <row r="211" spans="1:9" ht="15.95" customHeight="1" x14ac:dyDescent="0.2">
      <c r="A211" s="25">
        <v>18</v>
      </c>
      <c r="B211" s="10" t="s">
        <v>217</v>
      </c>
      <c r="C211" s="25" t="s">
        <v>14</v>
      </c>
      <c r="D211" s="25" t="s">
        <v>12</v>
      </c>
      <c r="E211" s="26">
        <f t="shared" si="3"/>
        <v>0.50190000000000001</v>
      </c>
      <c r="F211" s="27">
        <v>0.5</v>
      </c>
      <c r="G211" s="28">
        <v>1.0038</v>
      </c>
      <c r="H211" s="29">
        <v>800200</v>
      </c>
      <c r="I211" s="29">
        <v>800450</v>
      </c>
    </row>
    <row r="212" spans="1:9" ht="15.95" customHeight="1" x14ac:dyDescent="0.2">
      <c r="A212" s="25">
        <v>19</v>
      </c>
      <c r="B212" s="10" t="s">
        <v>218</v>
      </c>
      <c r="C212" s="25" t="s">
        <v>14</v>
      </c>
      <c r="D212" s="25" t="s">
        <v>12</v>
      </c>
      <c r="E212" s="26">
        <f t="shared" si="3"/>
        <v>0.50190000000000001</v>
      </c>
      <c r="F212" s="27">
        <v>0.5</v>
      </c>
      <c r="G212" s="28">
        <v>1.0038</v>
      </c>
      <c r="H212" s="29">
        <v>800200</v>
      </c>
      <c r="I212" s="29">
        <v>800200</v>
      </c>
    </row>
    <row r="213" spans="1:9" ht="15.95" customHeight="1" x14ac:dyDescent="0.2">
      <c r="A213" s="25">
        <v>20</v>
      </c>
      <c r="B213" s="10" t="s">
        <v>219</v>
      </c>
      <c r="C213" s="25" t="s">
        <v>14</v>
      </c>
      <c r="D213" s="25" t="s">
        <v>12</v>
      </c>
      <c r="E213" s="26">
        <f t="shared" si="3"/>
        <v>0.50229999999999997</v>
      </c>
      <c r="F213" s="27">
        <v>0.5</v>
      </c>
      <c r="G213" s="28">
        <v>1.0045999999999999</v>
      </c>
      <c r="H213" s="29">
        <v>800866</v>
      </c>
      <c r="I213" s="29">
        <v>800783</v>
      </c>
    </row>
    <row r="214" spans="1:9" ht="15.95" customHeight="1" x14ac:dyDescent="0.2">
      <c r="A214" s="25">
        <v>21</v>
      </c>
      <c r="B214" s="10" t="s">
        <v>220</v>
      </c>
      <c r="C214" s="25" t="s">
        <v>14</v>
      </c>
      <c r="D214" s="25" t="s">
        <v>15</v>
      </c>
      <c r="E214" s="26">
        <f t="shared" si="3"/>
        <v>1</v>
      </c>
      <c r="F214" s="27">
        <v>1</v>
      </c>
      <c r="G214" s="28">
        <v>1</v>
      </c>
      <c r="H214" s="29">
        <v>1594405</v>
      </c>
      <c r="I214" s="29">
        <v>1594405</v>
      </c>
    </row>
    <row r="215" spans="1:9" ht="15.95" customHeight="1" x14ac:dyDescent="0.2">
      <c r="A215" s="25">
        <v>22</v>
      </c>
      <c r="B215" s="10" t="s">
        <v>221</v>
      </c>
      <c r="C215" s="25" t="s">
        <v>14</v>
      </c>
      <c r="D215" s="25" t="s">
        <v>15</v>
      </c>
      <c r="E215" s="26">
        <f t="shared" si="3"/>
        <v>1.0045999999999999</v>
      </c>
      <c r="F215" s="27">
        <v>1</v>
      </c>
      <c r="G215" s="28">
        <v>1.0045999999999999</v>
      </c>
      <c r="H215" s="29">
        <v>1601731</v>
      </c>
      <c r="I215" s="29">
        <v>1601982</v>
      </c>
    </row>
    <row r="216" spans="1:9" ht="15.95" customHeight="1" x14ac:dyDescent="0.2">
      <c r="A216" s="25">
        <v>23</v>
      </c>
      <c r="B216" s="10" t="s">
        <v>222</v>
      </c>
      <c r="C216" s="25" t="s">
        <v>14</v>
      </c>
      <c r="D216" s="25" t="s">
        <v>15</v>
      </c>
      <c r="E216" s="26">
        <f t="shared" si="3"/>
        <v>1.0028999999999999</v>
      </c>
      <c r="F216" s="27">
        <v>1</v>
      </c>
      <c r="G216" s="28">
        <v>1.0028999999999999</v>
      </c>
      <c r="H216" s="29">
        <v>1599067</v>
      </c>
      <c r="I216" s="29">
        <v>1599151</v>
      </c>
    </row>
    <row r="217" spans="1:9" ht="15.95" customHeight="1" x14ac:dyDescent="0.2">
      <c r="A217" s="25">
        <v>24</v>
      </c>
      <c r="B217" s="10" t="s">
        <v>223</v>
      </c>
      <c r="C217" s="25" t="s">
        <v>14</v>
      </c>
      <c r="D217" s="25" t="s">
        <v>15</v>
      </c>
      <c r="E217" s="26">
        <f t="shared" si="3"/>
        <v>1</v>
      </c>
      <c r="F217" s="27">
        <v>1</v>
      </c>
      <c r="G217" s="28">
        <v>1</v>
      </c>
      <c r="H217" s="29">
        <v>1594405</v>
      </c>
      <c r="I217" s="29">
        <v>1594405</v>
      </c>
    </row>
    <row r="218" spans="1:9" ht="15.95" customHeight="1" x14ac:dyDescent="0.2">
      <c r="A218" s="25">
        <v>25</v>
      </c>
      <c r="B218" s="10" t="s">
        <v>224</v>
      </c>
      <c r="C218" s="25" t="s">
        <v>14</v>
      </c>
      <c r="D218" s="25" t="s">
        <v>15</v>
      </c>
      <c r="E218" s="26">
        <f t="shared" si="3"/>
        <v>1.0057</v>
      </c>
      <c r="F218" s="27">
        <v>1</v>
      </c>
      <c r="G218" s="28">
        <v>1.0057</v>
      </c>
      <c r="H218" s="29">
        <v>1603563</v>
      </c>
      <c r="I218" s="29">
        <v>1603481</v>
      </c>
    </row>
    <row r="219" spans="1:9" ht="15.95" customHeight="1" x14ac:dyDescent="0.2">
      <c r="A219" s="25">
        <v>26</v>
      </c>
      <c r="B219" s="10" t="s">
        <v>225</v>
      </c>
      <c r="C219" s="25" t="s">
        <v>14</v>
      </c>
      <c r="D219" s="25" t="s">
        <v>15</v>
      </c>
      <c r="E219" s="26">
        <f t="shared" si="3"/>
        <v>1.0044999999999999</v>
      </c>
      <c r="F219" s="27">
        <v>1</v>
      </c>
      <c r="G219" s="28">
        <v>1.0044999999999999</v>
      </c>
      <c r="H219" s="29">
        <v>1601565</v>
      </c>
      <c r="I219" s="29">
        <v>1601482</v>
      </c>
    </row>
    <row r="220" spans="1:9" ht="15.95" customHeight="1" x14ac:dyDescent="0.2">
      <c r="A220" s="25">
        <v>27</v>
      </c>
      <c r="B220" s="10" t="s">
        <v>226</v>
      </c>
      <c r="C220" s="25" t="s">
        <v>14</v>
      </c>
      <c r="D220" s="25" t="s">
        <v>15</v>
      </c>
      <c r="E220" s="26">
        <f t="shared" si="3"/>
        <v>1.0063</v>
      </c>
      <c r="F220" s="27">
        <v>1</v>
      </c>
      <c r="G220" s="28">
        <v>1.0063</v>
      </c>
      <c r="H220" s="29">
        <v>1604396</v>
      </c>
      <c r="I220" s="29">
        <v>1604230</v>
      </c>
    </row>
    <row r="221" spans="1:9" ht="15.95" customHeight="1" x14ac:dyDescent="0.2">
      <c r="A221" s="25">
        <v>28</v>
      </c>
      <c r="B221" s="10" t="s">
        <v>227</v>
      </c>
      <c r="C221" s="25" t="s">
        <v>14</v>
      </c>
      <c r="D221" s="25" t="s">
        <v>15</v>
      </c>
      <c r="E221" s="26">
        <f t="shared" si="3"/>
        <v>1.0077</v>
      </c>
      <c r="F221" s="27">
        <v>1</v>
      </c>
      <c r="G221" s="28">
        <v>1.0077</v>
      </c>
      <c r="H221" s="29">
        <v>1606727</v>
      </c>
      <c r="I221" s="29">
        <v>1606977</v>
      </c>
    </row>
    <row r="222" spans="1:9" ht="15.95" customHeight="1" x14ac:dyDescent="0.2">
      <c r="A222" s="25">
        <v>29</v>
      </c>
      <c r="B222" s="10" t="s">
        <v>228</v>
      </c>
      <c r="C222" s="25" t="s">
        <v>14</v>
      </c>
      <c r="D222" s="25" t="s">
        <v>15</v>
      </c>
      <c r="E222" s="26">
        <f t="shared" si="3"/>
        <v>1.0093000000000001</v>
      </c>
      <c r="F222" s="27">
        <v>1</v>
      </c>
      <c r="G222" s="28">
        <v>1.0093000000000001</v>
      </c>
      <c r="H222" s="29">
        <v>1609224</v>
      </c>
      <c r="I222" s="29">
        <v>1608975</v>
      </c>
    </row>
    <row r="223" spans="1:9" ht="15.95" customHeight="1" x14ac:dyDescent="0.2">
      <c r="A223" s="25">
        <v>30</v>
      </c>
      <c r="B223" s="10" t="s">
        <v>229</v>
      </c>
      <c r="C223" s="25" t="s">
        <v>14</v>
      </c>
      <c r="D223" s="25" t="s">
        <v>15</v>
      </c>
      <c r="E223" s="26">
        <f t="shared" si="3"/>
        <v>1.0113000000000001</v>
      </c>
      <c r="F223" s="27">
        <v>1</v>
      </c>
      <c r="G223" s="28">
        <v>1.0113000000000001</v>
      </c>
      <c r="H223" s="29">
        <v>1612388</v>
      </c>
      <c r="I223" s="29">
        <v>1612721</v>
      </c>
    </row>
    <row r="224" spans="1:9" ht="15.95" customHeight="1" x14ac:dyDescent="0.2">
      <c r="A224" s="25">
        <v>31</v>
      </c>
      <c r="B224" s="10" t="s">
        <v>230</v>
      </c>
      <c r="C224" s="25" t="s">
        <v>14</v>
      </c>
      <c r="D224" s="25" t="s">
        <v>15</v>
      </c>
      <c r="E224" s="26">
        <f t="shared" si="3"/>
        <v>1.0086999999999999</v>
      </c>
      <c r="F224" s="27">
        <v>1</v>
      </c>
      <c r="G224" s="28">
        <v>1.0086999999999999</v>
      </c>
      <c r="H224" s="29">
        <v>1608225</v>
      </c>
      <c r="I224" s="29">
        <v>1608642</v>
      </c>
    </row>
    <row r="225" spans="1:9" ht="15.95" customHeight="1" x14ac:dyDescent="0.2">
      <c r="A225" s="25">
        <v>32</v>
      </c>
      <c r="B225" s="10" t="s">
        <v>231</v>
      </c>
      <c r="C225" s="25" t="s">
        <v>14</v>
      </c>
      <c r="D225" s="25" t="s">
        <v>15</v>
      </c>
      <c r="E225" s="26">
        <f t="shared" si="3"/>
        <v>1.0085</v>
      </c>
      <c r="F225" s="27">
        <v>1</v>
      </c>
      <c r="G225" s="28">
        <v>1.0085</v>
      </c>
      <c r="H225" s="29">
        <v>1607892</v>
      </c>
      <c r="I225" s="29">
        <v>1607976</v>
      </c>
    </row>
    <row r="226" spans="1:9" ht="15.95" customHeight="1" x14ac:dyDescent="0.2">
      <c r="A226" s="25">
        <v>33</v>
      </c>
      <c r="B226" s="10" t="s">
        <v>232</v>
      </c>
      <c r="C226" s="25" t="s">
        <v>14</v>
      </c>
      <c r="D226" s="25" t="s">
        <v>15</v>
      </c>
      <c r="E226" s="26">
        <f t="shared" si="3"/>
        <v>1.0096000000000001</v>
      </c>
      <c r="F226" s="27">
        <v>1</v>
      </c>
      <c r="G226" s="28">
        <v>1.0096000000000001</v>
      </c>
      <c r="H226" s="29">
        <v>1609724</v>
      </c>
      <c r="I226" s="29">
        <v>1610723</v>
      </c>
    </row>
    <row r="227" spans="1:9" ht="15.95" customHeight="1" x14ac:dyDescent="0.2">
      <c r="A227" s="25">
        <v>34</v>
      </c>
      <c r="B227" s="10" t="s">
        <v>233</v>
      </c>
      <c r="C227" s="25" t="s">
        <v>14</v>
      </c>
      <c r="D227" s="25" t="s">
        <v>15</v>
      </c>
      <c r="E227" s="26">
        <f t="shared" si="3"/>
        <v>1.0174000000000001</v>
      </c>
      <c r="F227" s="27">
        <v>1</v>
      </c>
      <c r="G227" s="28">
        <v>1.0174000000000001</v>
      </c>
      <c r="H227" s="29">
        <v>1622212</v>
      </c>
      <c r="I227" s="29">
        <v>2021563</v>
      </c>
    </row>
    <row r="228" spans="1:9" ht="15.95" customHeight="1" x14ac:dyDescent="0.2">
      <c r="A228" s="23">
        <v>560069</v>
      </c>
      <c r="B228" s="11" t="s">
        <v>234</v>
      </c>
      <c r="C228" s="6"/>
      <c r="D228" s="6"/>
      <c r="E228" s="7"/>
      <c r="F228" s="6"/>
      <c r="G228" s="8"/>
      <c r="H228" s="9">
        <f>SUM(H229:H245)</f>
        <v>22899067</v>
      </c>
      <c r="I228" s="9">
        <f>SUM(I229:I245)</f>
        <v>22097708</v>
      </c>
    </row>
    <row r="229" spans="1:9" ht="15.95" customHeight="1" x14ac:dyDescent="0.2">
      <c r="A229" s="25">
        <v>1</v>
      </c>
      <c r="B229" s="10" t="s">
        <v>235</v>
      </c>
      <c r="C229" s="25" t="s">
        <v>11</v>
      </c>
      <c r="D229" s="25" t="s">
        <v>12</v>
      </c>
      <c r="E229" s="26">
        <f t="shared" si="3"/>
        <v>1.0063</v>
      </c>
      <c r="F229" s="27">
        <v>1</v>
      </c>
      <c r="G229" s="28">
        <v>1.0063</v>
      </c>
      <c r="H229" s="29">
        <v>160440</v>
      </c>
      <c r="I229" s="29">
        <v>160440</v>
      </c>
    </row>
    <row r="230" spans="1:9" ht="15.95" customHeight="1" x14ac:dyDescent="0.2">
      <c r="A230" s="25">
        <v>2</v>
      </c>
      <c r="B230" s="10" t="s">
        <v>236</v>
      </c>
      <c r="C230" s="25" t="s">
        <v>11</v>
      </c>
      <c r="D230" s="25" t="s">
        <v>12</v>
      </c>
      <c r="E230" s="26">
        <f t="shared" si="3"/>
        <v>1.0031000000000001</v>
      </c>
      <c r="F230" s="27">
        <v>1</v>
      </c>
      <c r="G230" s="28">
        <v>1.0031000000000001</v>
      </c>
      <c r="H230" s="29">
        <v>159941</v>
      </c>
      <c r="I230" s="29">
        <v>159941</v>
      </c>
    </row>
    <row r="231" spans="1:9" ht="15.95" customHeight="1" x14ac:dyDescent="0.2">
      <c r="A231" s="25">
        <v>3</v>
      </c>
      <c r="B231" s="10" t="s">
        <v>237</v>
      </c>
      <c r="C231" s="25" t="s">
        <v>11</v>
      </c>
      <c r="D231" s="25" t="s">
        <v>12</v>
      </c>
      <c r="E231" s="26">
        <f t="shared" si="3"/>
        <v>1.0157</v>
      </c>
      <c r="F231" s="27">
        <v>1</v>
      </c>
      <c r="G231" s="28">
        <v>1.0157</v>
      </c>
      <c r="H231" s="29">
        <v>161939</v>
      </c>
      <c r="I231" s="29">
        <v>161939</v>
      </c>
    </row>
    <row r="232" spans="1:9" ht="15.95" customHeight="1" x14ac:dyDescent="0.2">
      <c r="A232" s="25">
        <v>4</v>
      </c>
      <c r="B232" s="10" t="s">
        <v>238</v>
      </c>
      <c r="C232" s="25" t="s">
        <v>14</v>
      </c>
      <c r="D232" s="25" t="s">
        <v>15</v>
      </c>
      <c r="E232" s="26">
        <f t="shared" si="3"/>
        <v>1.0014000000000001</v>
      </c>
      <c r="F232" s="27">
        <v>1</v>
      </c>
      <c r="G232" s="28">
        <v>1.0014000000000001</v>
      </c>
      <c r="H232" s="29">
        <v>1596570</v>
      </c>
      <c r="I232" s="29">
        <v>1596487</v>
      </c>
    </row>
    <row r="233" spans="1:9" ht="25.5" customHeight="1" x14ac:dyDescent="0.2">
      <c r="A233" s="25">
        <v>5</v>
      </c>
      <c r="B233" s="10" t="s">
        <v>239</v>
      </c>
      <c r="C233" s="25" t="s">
        <v>14</v>
      </c>
      <c r="D233" s="25" t="s">
        <v>15</v>
      </c>
      <c r="E233" s="26">
        <f t="shared" si="3"/>
        <v>1.0026999999999999</v>
      </c>
      <c r="F233" s="27">
        <v>1</v>
      </c>
      <c r="G233" s="28">
        <v>1.0026999999999999</v>
      </c>
      <c r="H233" s="29">
        <v>1598734</v>
      </c>
      <c r="I233" s="29">
        <v>1598818</v>
      </c>
    </row>
    <row r="234" spans="1:9" ht="15.95" customHeight="1" x14ac:dyDescent="0.2">
      <c r="A234" s="25">
        <v>6</v>
      </c>
      <c r="B234" s="10" t="s">
        <v>240</v>
      </c>
      <c r="C234" s="25" t="s">
        <v>14</v>
      </c>
      <c r="D234" s="25" t="s">
        <v>15</v>
      </c>
      <c r="E234" s="26">
        <f t="shared" si="3"/>
        <v>1.0022</v>
      </c>
      <c r="F234" s="27">
        <v>1</v>
      </c>
      <c r="G234" s="28">
        <v>1.0022</v>
      </c>
      <c r="H234" s="29">
        <v>1597902</v>
      </c>
      <c r="I234" s="29">
        <v>1597902</v>
      </c>
    </row>
    <row r="235" spans="1:9" ht="15.95" customHeight="1" x14ac:dyDescent="0.2">
      <c r="A235" s="25">
        <v>7</v>
      </c>
      <c r="B235" s="10" t="s">
        <v>241</v>
      </c>
      <c r="C235" s="25" t="s">
        <v>14</v>
      </c>
      <c r="D235" s="25" t="s">
        <v>15</v>
      </c>
      <c r="E235" s="26">
        <f t="shared" si="3"/>
        <v>1.0032000000000001</v>
      </c>
      <c r="F235" s="27">
        <v>1</v>
      </c>
      <c r="G235" s="28">
        <v>1.0032000000000001</v>
      </c>
      <c r="H235" s="29">
        <v>1599567</v>
      </c>
      <c r="I235" s="29">
        <v>1599567</v>
      </c>
    </row>
    <row r="236" spans="1:9" ht="15.95" customHeight="1" x14ac:dyDescent="0.2">
      <c r="A236" s="25">
        <v>8</v>
      </c>
      <c r="B236" s="10" t="s">
        <v>242</v>
      </c>
      <c r="C236" s="25" t="s">
        <v>14</v>
      </c>
      <c r="D236" s="25" t="s">
        <v>15</v>
      </c>
      <c r="E236" s="26">
        <f t="shared" si="3"/>
        <v>1.0022</v>
      </c>
      <c r="F236" s="27">
        <v>1</v>
      </c>
      <c r="G236" s="28">
        <v>1.0022</v>
      </c>
      <c r="H236" s="29">
        <v>1597902</v>
      </c>
      <c r="I236" s="29">
        <v>1598318</v>
      </c>
    </row>
    <row r="237" spans="1:9" ht="15.95" customHeight="1" x14ac:dyDescent="0.2">
      <c r="A237" s="25">
        <v>9</v>
      </c>
      <c r="B237" s="10" t="s">
        <v>243</v>
      </c>
      <c r="C237" s="25" t="s">
        <v>14</v>
      </c>
      <c r="D237" s="25" t="s">
        <v>15</v>
      </c>
      <c r="E237" s="26">
        <f t="shared" si="3"/>
        <v>1.0024999999999999</v>
      </c>
      <c r="F237" s="27">
        <v>1</v>
      </c>
      <c r="G237" s="28">
        <v>1.0024999999999999</v>
      </c>
      <c r="H237" s="29">
        <v>1598401</v>
      </c>
      <c r="I237" s="29">
        <v>1598485</v>
      </c>
    </row>
    <row r="238" spans="1:9" ht="15.95" customHeight="1" x14ac:dyDescent="0.2">
      <c r="A238" s="25">
        <v>10</v>
      </c>
      <c r="B238" s="10" t="s">
        <v>244</v>
      </c>
      <c r="C238" s="25" t="s">
        <v>14</v>
      </c>
      <c r="D238" s="25" t="s">
        <v>15</v>
      </c>
      <c r="E238" s="26">
        <f t="shared" si="3"/>
        <v>1.0042</v>
      </c>
      <c r="F238" s="27">
        <v>1</v>
      </c>
      <c r="G238" s="28">
        <v>1.0042</v>
      </c>
      <c r="H238" s="29">
        <v>1601065</v>
      </c>
      <c r="I238" s="29">
        <v>1600317</v>
      </c>
    </row>
    <row r="239" spans="1:9" ht="15.95" customHeight="1" x14ac:dyDescent="0.2">
      <c r="A239" s="25">
        <v>11</v>
      </c>
      <c r="B239" s="10" t="s">
        <v>245</v>
      </c>
      <c r="C239" s="25" t="s">
        <v>14</v>
      </c>
      <c r="D239" s="25" t="s">
        <v>15</v>
      </c>
      <c r="E239" s="26">
        <f t="shared" si="3"/>
        <v>1.0056</v>
      </c>
      <c r="F239" s="27">
        <v>1</v>
      </c>
      <c r="G239" s="28">
        <v>1.0056</v>
      </c>
      <c r="H239" s="29">
        <v>1603397</v>
      </c>
      <c r="I239" s="29">
        <v>1603564</v>
      </c>
    </row>
    <row r="240" spans="1:9" ht="15.95" customHeight="1" x14ac:dyDescent="0.2">
      <c r="A240" s="25">
        <v>12</v>
      </c>
      <c r="B240" s="10" t="s">
        <v>246</v>
      </c>
      <c r="C240" s="25" t="s">
        <v>14</v>
      </c>
      <c r="D240" s="25" t="s">
        <v>15</v>
      </c>
      <c r="E240" s="26">
        <f t="shared" si="3"/>
        <v>1.0047999999999999</v>
      </c>
      <c r="F240" s="27">
        <v>1</v>
      </c>
      <c r="G240" s="28">
        <v>1.0047999999999999</v>
      </c>
      <c r="H240" s="29">
        <v>1602064</v>
      </c>
      <c r="I240" s="29">
        <v>1602064</v>
      </c>
    </row>
    <row r="241" spans="1:9" ht="15.95" customHeight="1" x14ac:dyDescent="0.2">
      <c r="A241" s="25">
        <v>13</v>
      </c>
      <c r="B241" s="10" t="s">
        <v>247</v>
      </c>
      <c r="C241" s="25" t="s">
        <v>14</v>
      </c>
      <c r="D241" s="25" t="s">
        <v>15</v>
      </c>
      <c r="E241" s="26">
        <f t="shared" si="3"/>
        <v>1.0047999999999999</v>
      </c>
      <c r="F241" s="27">
        <v>1</v>
      </c>
      <c r="G241" s="28">
        <v>1.0047999999999999</v>
      </c>
      <c r="H241" s="29">
        <v>1602064</v>
      </c>
      <c r="I241" s="29">
        <v>1601981</v>
      </c>
    </row>
    <row r="242" spans="1:9" ht="15.95" customHeight="1" x14ac:dyDescent="0.2">
      <c r="A242" s="25">
        <v>14</v>
      </c>
      <c r="B242" s="10" t="s">
        <v>248</v>
      </c>
      <c r="C242" s="25" t="s">
        <v>14</v>
      </c>
      <c r="D242" s="25" t="s">
        <v>15</v>
      </c>
      <c r="E242" s="26">
        <f t="shared" si="3"/>
        <v>1.0056</v>
      </c>
      <c r="F242" s="27">
        <v>1</v>
      </c>
      <c r="G242" s="28">
        <v>1.0056</v>
      </c>
      <c r="H242" s="29">
        <v>1603397</v>
      </c>
      <c r="I242" s="29">
        <v>1603814</v>
      </c>
    </row>
    <row r="243" spans="1:9" ht="15.95" customHeight="1" x14ac:dyDescent="0.2">
      <c r="A243" s="25">
        <v>15</v>
      </c>
      <c r="B243" s="10" t="s">
        <v>249</v>
      </c>
      <c r="C243" s="25" t="s">
        <v>14</v>
      </c>
      <c r="D243" s="25" t="s">
        <v>15</v>
      </c>
      <c r="E243" s="26">
        <f t="shared" si="3"/>
        <v>1.0053000000000001</v>
      </c>
      <c r="F243" s="27">
        <v>1</v>
      </c>
      <c r="G243" s="28">
        <v>1.0053000000000001</v>
      </c>
      <c r="H243" s="29">
        <v>1602897</v>
      </c>
      <c r="I243" s="29">
        <v>801449</v>
      </c>
    </row>
    <row r="244" spans="1:9" ht="15.95" customHeight="1" x14ac:dyDescent="0.2">
      <c r="A244" s="25">
        <v>16</v>
      </c>
      <c r="B244" s="10" t="s">
        <v>250</v>
      </c>
      <c r="C244" s="25" t="s">
        <v>14</v>
      </c>
      <c r="D244" s="25" t="s">
        <v>15</v>
      </c>
      <c r="E244" s="26">
        <f t="shared" si="3"/>
        <v>1.0049999999999999</v>
      </c>
      <c r="F244" s="27">
        <v>1</v>
      </c>
      <c r="G244" s="28">
        <v>1.0049999999999999</v>
      </c>
      <c r="H244" s="29">
        <v>1602397</v>
      </c>
      <c r="I244" s="29">
        <v>1602898</v>
      </c>
    </row>
    <row r="245" spans="1:9" ht="26.25" customHeight="1" x14ac:dyDescent="0.2">
      <c r="A245" s="25">
        <v>17</v>
      </c>
      <c r="B245" s="10" t="s">
        <v>251</v>
      </c>
      <c r="C245" s="25" t="s">
        <v>14</v>
      </c>
      <c r="D245" s="25" t="s">
        <v>15</v>
      </c>
      <c r="E245" s="26">
        <f t="shared" si="3"/>
        <v>1.01</v>
      </c>
      <c r="F245" s="27">
        <v>1</v>
      </c>
      <c r="G245" s="28">
        <v>1.01</v>
      </c>
      <c r="H245" s="29">
        <v>1610390</v>
      </c>
      <c r="I245" s="29">
        <v>1609724</v>
      </c>
    </row>
    <row r="246" spans="1:9" ht="15.95" customHeight="1" x14ac:dyDescent="0.2">
      <c r="A246" s="23">
        <v>560070</v>
      </c>
      <c r="B246" s="11" t="s">
        <v>252</v>
      </c>
      <c r="C246" s="6"/>
      <c r="D246" s="6"/>
      <c r="E246" s="7"/>
      <c r="F246" s="6"/>
      <c r="G246" s="8"/>
      <c r="H246" s="9">
        <f>SUM(H247:H281)</f>
        <v>55556789</v>
      </c>
      <c r="I246" s="9">
        <f>SUM(I247:I281)</f>
        <v>55712324</v>
      </c>
    </row>
    <row r="247" spans="1:9" ht="15.95" customHeight="1" x14ac:dyDescent="0.2">
      <c r="A247" s="25">
        <v>1</v>
      </c>
      <c r="B247" s="10" t="s">
        <v>253</v>
      </c>
      <c r="C247" s="25" t="s">
        <v>14</v>
      </c>
      <c r="D247" s="25" t="s">
        <v>12</v>
      </c>
      <c r="E247" s="26">
        <f t="shared" ref="E247:E311" si="4">F247*G247</f>
        <v>0.50134999999999996</v>
      </c>
      <c r="F247" s="27">
        <v>0.5</v>
      </c>
      <c r="G247" s="28">
        <v>1.0026999999999999</v>
      </c>
      <c r="H247" s="29">
        <v>799368</v>
      </c>
      <c r="I247" s="29">
        <v>799701</v>
      </c>
    </row>
    <row r="248" spans="1:9" ht="15.95" customHeight="1" x14ac:dyDescent="0.2">
      <c r="A248" s="25">
        <v>2</v>
      </c>
      <c r="B248" s="10" t="s">
        <v>254</v>
      </c>
      <c r="C248" s="25" t="s">
        <v>14</v>
      </c>
      <c r="D248" s="25" t="s">
        <v>12</v>
      </c>
      <c r="E248" s="26">
        <f t="shared" si="4"/>
        <v>0.50324999999999998</v>
      </c>
      <c r="F248" s="27">
        <v>0.5</v>
      </c>
      <c r="G248" s="28">
        <v>1.0065</v>
      </c>
      <c r="H248" s="29">
        <v>802365</v>
      </c>
      <c r="I248" s="29">
        <v>801783</v>
      </c>
    </row>
    <row r="249" spans="1:9" ht="15.95" customHeight="1" x14ac:dyDescent="0.2">
      <c r="A249" s="25">
        <v>3</v>
      </c>
      <c r="B249" s="10" t="s">
        <v>255</v>
      </c>
      <c r="C249" s="25" t="s">
        <v>14</v>
      </c>
      <c r="D249" s="25" t="s">
        <v>15</v>
      </c>
      <c r="E249" s="26">
        <f t="shared" si="4"/>
        <v>1.0022</v>
      </c>
      <c r="F249" s="27">
        <v>1</v>
      </c>
      <c r="G249" s="28">
        <v>1.0022</v>
      </c>
      <c r="H249" s="29">
        <v>1597902</v>
      </c>
      <c r="I249" s="29">
        <v>1598152</v>
      </c>
    </row>
    <row r="250" spans="1:9" ht="15.95" customHeight="1" x14ac:dyDescent="0.2">
      <c r="A250" s="25">
        <v>4</v>
      </c>
      <c r="B250" s="10" t="s">
        <v>256</v>
      </c>
      <c r="C250" s="25" t="s">
        <v>14</v>
      </c>
      <c r="D250" s="25" t="s">
        <v>15</v>
      </c>
      <c r="E250" s="26">
        <f t="shared" si="4"/>
        <v>1.0014000000000001</v>
      </c>
      <c r="F250" s="27">
        <v>1</v>
      </c>
      <c r="G250" s="28">
        <v>1.0014000000000001</v>
      </c>
      <c r="H250" s="29">
        <v>1596570</v>
      </c>
      <c r="I250" s="29">
        <v>1596487</v>
      </c>
    </row>
    <row r="251" spans="1:9" ht="15.95" customHeight="1" x14ac:dyDescent="0.2">
      <c r="A251" s="25">
        <v>5</v>
      </c>
      <c r="B251" s="10" t="s">
        <v>257</v>
      </c>
      <c r="C251" s="25" t="s">
        <v>14</v>
      </c>
      <c r="D251" s="25" t="s">
        <v>15</v>
      </c>
      <c r="E251" s="26">
        <f t="shared" si="4"/>
        <v>1.002</v>
      </c>
      <c r="F251" s="27">
        <v>1</v>
      </c>
      <c r="G251" s="28">
        <v>1.002</v>
      </c>
      <c r="H251" s="29">
        <v>1597569</v>
      </c>
      <c r="I251" s="29">
        <v>1597819</v>
      </c>
    </row>
    <row r="252" spans="1:9" ht="15.95" customHeight="1" x14ac:dyDescent="0.2">
      <c r="A252" s="25">
        <v>6</v>
      </c>
      <c r="B252" s="10" t="s">
        <v>258</v>
      </c>
      <c r="C252" s="25" t="s">
        <v>14</v>
      </c>
      <c r="D252" s="25" t="s">
        <v>15</v>
      </c>
      <c r="E252" s="26">
        <f t="shared" si="4"/>
        <v>1.0061</v>
      </c>
      <c r="F252" s="27">
        <v>1</v>
      </c>
      <c r="G252" s="28">
        <v>1.0061</v>
      </c>
      <c r="H252" s="29">
        <v>1604063</v>
      </c>
      <c r="I252" s="29">
        <v>1604813</v>
      </c>
    </row>
    <row r="253" spans="1:9" ht="15.95" customHeight="1" x14ac:dyDescent="0.2">
      <c r="A253" s="25">
        <v>7</v>
      </c>
      <c r="B253" s="10" t="s">
        <v>259</v>
      </c>
      <c r="C253" s="25" t="s">
        <v>14</v>
      </c>
      <c r="D253" s="25" t="s">
        <v>15</v>
      </c>
      <c r="E253" s="26">
        <v>1.0054000000000001</v>
      </c>
      <c r="F253" s="27">
        <v>1</v>
      </c>
      <c r="G253" s="28">
        <v>1.0054000000000001</v>
      </c>
      <c r="H253" s="29">
        <v>1603064</v>
      </c>
      <c r="I253" s="29">
        <v>1205379</v>
      </c>
    </row>
    <row r="254" spans="1:9" ht="15.95" customHeight="1" x14ac:dyDescent="0.2">
      <c r="A254" s="25">
        <v>8</v>
      </c>
      <c r="B254" s="10" t="s">
        <v>260</v>
      </c>
      <c r="C254" s="25" t="s">
        <v>14</v>
      </c>
      <c r="D254" s="25" t="s">
        <v>15</v>
      </c>
      <c r="E254" s="26">
        <f t="shared" si="4"/>
        <v>1.0044999999999999</v>
      </c>
      <c r="F254" s="27">
        <v>1</v>
      </c>
      <c r="G254" s="28">
        <v>1.0044999999999999</v>
      </c>
      <c r="H254" s="29">
        <v>1601565</v>
      </c>
      <c r="I254" s="29">
        <v>800783</v>
      </c>
    </row>
    <row r="255" spans="1:9" ht="15.95" customHeight="1" x14ac:dyDescent="0.2">
      <c r="A255" s="25">
        <v>9</v>
      </c>
      <c r="B255" s="10" t="s">
        <v>261</v>
      </c>
      <c r="C255" s="25" t="s">
        <v>14</v>
      </c>
      <c r="D255" s="25" t="s">
        <v>15</v>
      </c>
      <c r="E255" s="26">
        <f t="shared" si="4"/>
        <v>1.0054000000000001</v>
      </c>
      <c r="F255" s="27">
        <v>1</v>
      </c>
      <c r="G255" s="28">
        <v>1.0054000000000001</v>
      </c>
      <c r="H255" s="29">
        <v>1603064</v>
      </c>
      <c r="I255" s="29">
        <v>1603480</v>
      </c>
    </row>
    <row r="256" spans="1:9" ht="15.95" customHeight="1" x14ac:dyDescent="0.2">
      <c r="A256" s="25">
        <v>10</v>
      </c>
      <c r="B256" s="10" t="s">
        <v>262</v>
      </c>
      <c r="C256" s="13" t="s">
        <v>14</v>
      </c>
      <c r="D256" s="25" t="s">
        <v>12</v>
      </c>
      <c r="E256" s="26" t="s">
        <v>12</v>
      </c>
      <c r="F256" s="27" t="s">
        <v>12</v>
      </c>
      <c r="G256" s="28" t="s">
        <v>12</v>
      </c>
      <c r="H256" s="16">
        <v>0</v>
      </c>
      <c r="I256" s="29">
        <v>801615</v>
      </c>
    </row>
    <row r="257" spans="1:9" ht="15.95" customHeight="1" x14ac:dyDescent="0.2">
      <c r="A257" s="25">
        <v>11</v>
      </c>
      <c r="B257" s="10" t="s">
        <v>263</v>
      </c>
      <c r="C257" s="25" t="s">
        <v>14</v>
      </c>
      <c r="D257" s="25" t="s">
        <v>12</v>
      </c>
      <c r="E257" s="26">
        <f t="shared" si="4"/>
        <v>0.50534999999999997</v>
      </c>
      <c r="F257" s="27">
        <v>0.5</v>
      </c>
      <c r="G257" s="28">
        <v>1.0106999999999999</v>
      </c>
      <c r="H257" s="29">
        <v>805695</v>
      </c>
      <c r="I257" s="29">
        <v>402848</v>
      </c>
    </row>
    <row r="258" spans="1:9" ht="15.95" customHeight="1" x14ac:dyDescent="0.2">
      <c r="A258" s="25">
        <v>12</v>
      </c>
      <c r="B258" s="10" t="s">
        <v>264</v>
      </c>
      <c r="C258" s="25" t="s">
        <v>14</v>
      </c>
      <c r="D258" s="25" t="s">
        <v>15</v>
      </c>
      <c r="E258" s="26">
        <f t="shared" si="4"/>
        <v>1.0055000000000001</v>
      </c>
      <c r="F258" s="27">
        <v>1</v>
      </c>
      <c r="G258" s="28">
        <v>1.0055000000000001</v>
      </c>
      <c r="H258" s="29">
        <v>1603230</v>
      </c>
      <c r="I258" s="29">
        <v>1603397</v>
      </c>
    </row>
    <row r="259" spans="1:9" ht="15.95" customHeight="1" x14ac:dyDescent="0.2">
      <c r="A259" s="25">
        <v>13</v>
      </c>
      <c r="B259" s="10" t="s">
        <v>265</v>
      </c>
      <c r="C259" s="25" t="s">
        <v>14</v>
      </c>
      <c r="D259" s="25" t="s">
        <v>15</v>
      </c>
      <c r="E259" s="26">
        <f t="shared" si="4"/>
        <v>1.0071000000000001</v>
      </c>
      <c r="F259" s="27">
        <v>1</v>
      </c>
      <c r="G259" s="28">
        <v>1.0071000000000001</v>
      </c>
      <c r="H259" s="29">
        <v>1605728</v>
      </c>
      <c r="I259" s="29">
        <v>1605895</v>
      </c>
    </row>
    <row r="260" spans="1:9" ht="15.95" customHeight="1" x14ac:dyDescent="0.2">
      <c r="A260" s="25">
        <v>14</v>
      </c>
      <c r="B260" s="10" t="s">
        <v>266</v>
      </c>
      <c r="C260" s="25" t="s">
        <v>14</v>
      </c>
      <c r="D260" s="25" t="s">
        <v>15</v>
      </c>
      <c r="E260" s="26">
        <f t="shared" si="4"/>
        <v>1.0073000000000001</v>
      </c>
      <c r="F260" s="27">
        <v>1</v>
      </c>
      <c r="G260" s="28">
        <v>1.0073000000000001</v>
      </c>
      <c r="H260" s="29">
        <v>1606061</v>
      </c>
      <c r="I260" s="29">
        <v>1606061</v>
      </c>
    </row>
    <row r="261" spans="1:9" ht="15.95" customHeight="1" x14ac:dyDescent="0.2">
      <c r="A261" s="25">
        <v>15</v>
      </c>
      <c r="B261" s="10" t="s">
        <v>267</v>
      </c>
      <c r="C261" s="25" t="s">
        <v>14</v>
      </c>
      <c r="D261" s="25" t="s">
        <v>15</v>
      </c>
      <c r="E261" s="26">
        <f t="shared" si="4"/>
        <v>1.0084</v>
      </c>
      <c r="F261" s="27">
        <v>1</v>
      </c>
      <c r="G261" s="28">
        <v>1.0084</v>
      </c>
      <c r="H261" s="29">
        <v>1607726</v>
      </c>
      <c r="I261" s="29">
        <v>1607809</v>
      </c>
    </row>
    <row r="262" spans="1:9" ht="15.95" customHeight="1" x14ac:dyDescent="0.2">
      <c r="A262" s="25">
        <v>16</v>
      </c>
      <c r="B262" s="10" t="s">
        <v>268</v>
      </c>
      <c r="C262" s="25" t="s">
        <v>14</v>
      </c>
      <c r="D262" s="25" t="s">
        <v>15</v>
      </c>
      <c r="E262" s="26">
        <f t="shared" si="4"/>
        <v>1</v>
      </c>
      <c r="F262" s="27">
        <v>1</v>
      </c>
      <c r="G262" s="28">
        <v>1</v>
      </c>
      <c r="H262" s="29">
        <v>1594405</v>
      </c>
      <c r="I262" s="29">
        <v>1594405</v>
      </c>
    </row>
    <row r="263" spans="1:9" ht="15.95" customHeight="1" x14ac:dyDescent="0.2">
      <c r="A263" s="25">
        <v>17</v>
      </c>
      <c r="B263" s="10" t="s">
        <v>269</v>
      </c>
      <c r="C263" s="25" t="s">
        <v>14</v>
      </c>
      <c r="D263" s="25" t="s">
        <v>12</v>
      </c>
      <c r="E263" s="26">
        <f t="shared" si="4"/>
        <v>0.50719999999999998</v>
      </c>
      <c r="F263" s="27">
        <v>0.5</v>
      </c>
      <c r="G263" s="28">
        <v>1.0144</v>
      </c>
      <c r="H263" s="29">
        <v>808692</v>
      </c>
      <c r="I263" s="29">
        <v>808609</v>
      </c>
    </row>
    <row r="264" spans="1:9" ht="15.95" customHeight="1" x14ac:dyDescent="0.2">
      <c r="A264" s="25">
        <v>18</v>
      </c>
      <c r="B264" s="10" t="s">
        <v>270</v>
      </c>
      <c r="C264" s="25" t="s">
        <v>14</v>
      </c>
      <c r="D264" s="25" t="s">
        <v>15</v>
      </c>
      <c r="E264" s="26">
        <f t="shared" si="4"/>
        <v>1.0117</v>
      </c>
      <c r="F264" s="27">
        <v>1</v>
      </c>
      <c r="G264" s="28">
        <v>1.0117</v>
      </c>
      <c r="H264" s="29">
        <v>1613054</v>
      </c>
      <c r="I264" s="29">
        <v>1613304</v>
      </c>
    </row>
    <row r="265" spans="1:9" ht="15.95" customHeight="1" x14ac:dyDescent="0.2">
      <c r="A265" s="25">
        <v>19</v>
      </c>
      <c r="B265" s="10" t="s">
        <v>271</v>
      </c>
      <c r="C265" s="25" t="s">
        <v>14</v>
      </c>
      <c r="D265" s="25" t="s">
        <v>15</v>
      </c>
      <c r="E265" s="26">
        <f t="shared" si="4"/>
        <v>1.0132000000000001</v>
      </c>
      <c r="F265" s="27">
        <v>1</v>
      </c>
      <c r="G265" s="28">
        <v>1.0132000000000001</v>
      </c>
      <c r="H265" s="29">
        <v>1615385</v>
      </c>
      <c r="I265" s="29">
        <v>1616551</v>
      </c>
    </row>
    <row r="266" spans="1:9" ht="15.95" customHeight="1" x14ac:dyDescent="0.2">
      <c r="A266" s="25">
        <v>20</v>
      </c>
      <c r="B266" s="10" t="s">
        <v>272</v>
      </c>
      <c r="C266" s="25" t="s">
        <v>14</v>
      </c>
      <c r="D266" s="25" t="s">
        <v>15</v>
      </c>
      <c r="E266" s="26">
        <f t="shared" si="4"/>
        <v>1</v>
      </c>
      <c r="F266" s="27">
        <v>1</v>
      </c>
      <c r="G266" s="28">
        <v>1</v>
      </c>
      <c r="H266" s="29">
        <v>1594405</v>
      </c>
      <c r="I266" s="29">
        <v>1594405</v>
      </c>
    </row>
    <row r="267" spans="1:9" ht="15.95" customHeight="1" x14ac:dyDescent="0.2">
      <c r="A267" s="25">
        <v>21</v>
      </c>
      <c r="B267" s="10" t="s">
        <v>273</v>
      </c>
      <c r="C267" s="25" t="s">
        <v>14</v>
      </c>
      <c r="D267" s="25" t="s">
        <v>15</v>
      </c>
      <c r="E267" s="26">
        <f t="shared" si="4"/>
        <v>1</v>
      </c>
      <c r="F267" s="27">
        <v>1</v>
      </c>
      <c r="G267" s="28">
        <v>1</v>
      </c>
      <c r="H267" s="29">
        <v>1594405</v>
      </c>
      <c r="I267" s="29">
        <v>1594405</v>
      </c>
    </row>
    <row r="268" spans="1:9" ht="15.95" customHeight="1" x14ac:dyDescent="0.2">
      <c r="A268" s="25">
        <v>22</v>
      </c>
      <c r="B268" s="10" t="s">
        <v>274</v>
      </c>
      <c r="C268" s="25" t="s">
        <v>14</v>
      </c>
      <c r="D268" s="25" t="s">
        <v>15</v>
      </c>
      <c r="E268" s="26">
        <f t="shared" si="4"/>
        <v>1.0143</v>
      </c>
      <c r="F268" s="27">
        <v>1</v>
      </c>
      <c r="G268" s="28">
        <v>1.0143</v>
      </c>
      <c r="H268" s="29">
        <v>1617217</v>
      </c>
      <c r="I268" s="29">
        <v>1617634</v>
      </c>
    </row>
    <row r="269" spans="1:9" ht="15.95" customHeight="1" x14ac:dyDescent="0.2">
      <c r="A269" s="25">
        <v>23</v>
      </c>
      <c r="B269" s="10" t="s">
        <v>275</v>
      </c>
      <c r="C269" s="25" t="s">
        <v>14</v>
      </c>
      <c r="D269" s="25" t="s">
        <v>15</v>
      </c>
      <c r="E269" s="26">
        <f t="shared" si="4"/>
        <v>1.0130999999999999</v>
      </c>
      <c r="F269" s="27">
        <v>1</v>
      </c>
      <c r="G269" s="28">
        <v>1.0130999999999999</v>
      </c>
      <c r="H269" s="29">
        <v>1615219</v>
      </c>
      <c r="I269" s="29">
        <v>1615969</v>
      </c>
    </row>
    <row r="270" spans="1:9" ht="15.95" customHeight="1" x14ac:dyDescent="0.2">
      <c r="A270" s="25">
        <v>24</v>
      </c>
      <c r="B270" s="10" t="s">
        <v>276</v>
      </c>
      <c r="C270" s="25" t="s">
        <v>14</v>
      </c>
      <c r="D270" s="25" t="s">
        <v>15</v>
      </c>
      <c r="E270" s="26">
        <f t="shared" si="4"/>
        <v>1.0172000000000001</v>
      </c>
      <c r="F270" s="27">
        <v>1</v>
      </c>
      <c r="G270" s="28">
        <v>1.0172000000000001</v>
      </c>
      <c r="H270" s="29">
        <v>1621879</v>
      </c>
      <c r="I270" s="29">
        <v>1622712</v>
      </c>
    </row>
    <row r="271" spans="1:9" ht="15.95" customHeight="1" x14ac:dyDescent="0.2">
      <c r="A271" s="25">
        <v>25</v>
      </c>
      <c r="B271" s="10" t="s">
        <v>277</v>
      </c>
      <c r="C271" s="25" t="s">
        <v>68</v>
      </c>
      <c r="D271" s="25" t="s">
        <v>12</v>
      </c>
      <c r="E271" s="26">
        <f t="shared" si="4"/>
        <v>0.51019999999999999</v>
      </c>
      <c r="F271" s="27">
        <v>0.5</v>
      </c>
      <c r="G271" s="28">
        <v>1.0204</v>
      </c>
      <c r="H271" s="29">
        <v>1626874</v>
      </c>
      <c r="I271" s="29">
        <v>1627457</v>
      </c>
    </row>
    <row r="272" spans="1:9" ht="15.95" customHeight="1" x14ac:dyDescent="0.2">
      <c r="A272" s="25">
        <v>26</v>
      </c>
      <c r="B272" s="10" t="s">
        <v>278</v>
      </c>
      <c r="C272" s="25" t="s">
        <v>68</v>
      </c>
      <c r="D272" s="25" t="s">
        <v>12</v>
      </c>
      <c r="E272" s="26">
        <f t="shared" si="4"/>
        <v>0.51014999999999999</v>
      </c>
      <c r="F272" s="27">
        <v>0.5</v>
      </c>
      <c r="G272" s="28">
        <v>1.0203</v>
      </c>
      <c r="H272" s="29">
        <v>1626708</v>
      </c>
      <c r="I272" s="29">
        <v>1625792</v>
      </c>
    </row>
    <row r="273" spans="1:9" ht="15.95" customHeight="1" x14ac:dyDescent="0.2">
      <c r="A273" s="25">
        <v>27</v>
      </c>
      <c r="B273" s="10" t="s">
        <v>279</v>
      </c>
      <c r="C273" s="25" t="s">
        <v>68</v>
      </c>
      <c r="D273" s="25" t="s">
        <v>12</v>
      </c>
      <c r="E273" s="26">
        <f t="shared" si="4"/>
        <v>0.31148999999999999</v>
      </c>
      <c r="F273" s="27">
        <v>0.3</v>
      </c>
      <c r="G273" s="28">
        <v>1.0383</v>
      </c>
      <c r="H273" s="29">
        <v>993275</v>
      </c>
      <c r="I273" s="29">
        <v>1711757</v>
      </c>
    </row>
    <row r="274" spans="1:9" ht="15.95" customHeight="1" x14ac:dyDescent="0.2">
      <c r="A274" s="25">
        <v>28</v>
      </c>
      <c r="B274" s="10" t="s">
        <v>280</v>
      </c>
      <c r="C274" s="25" t="s">
        <v>68</v>
      </c>
      <c r="D274" s="25" t="s">
        <v>12</v>
      </c>
      <c r="E274" s="26">
        <f t="shared" si="4"/>
        <v>0.51154999999999995</v>
      </c>
      <c r="F274" s="27">
        <v>0.5</v>
      </c>
      <c r="G274" s="28">
        <v>1.0230999999999999</v>
      </c>
      <c r="H274" s="29">
        <v>1631204</v>
      </c>
      <c r="I274" s="29">
        <v>1631620</v>
      </c>
    </row>
    <row r="275" spans="1:9" ht="15.95" customHeight="1" x14ac:dyDescent="0.2">
      <c r="A275" s="25">
        <v>29</v>
      </c>
      <c r="B275" s="10" t="s">
        <v>281</v>
      </c>
      <c r="C275" s="25" t="s">
        <v>68</v>
      </c>
      <c r="D275" s="25" t="s">
        <v>15</v>
      </c>
      <c r="E275" s="26">
        <f t="shared" si="4"/>
        <v>1</v>
      </c>
      <c r="F275" s="27">
        <v>1</v>
      </c>
      <c r="G275" s="28">
        <v>1</v>
      </c>
      <c r="H275" s="29">
        <v>3188809</v>
      </c>
      <c r="I275" s="29">
        <v>3188809</v>
      </c>
    </row>
    <row r="276" spans="1:9" ht="15.95" customHeight="1" x14ac:dyDescent="0.2">
      <c r="A276" s="25">
        <v>30</v>
      </c>
      <c r="B276" s="10" t="s">
        <v>282</v>
      </c>
      <c r="C276" s="25" t="s">
        <v>68</v>
      </c>
      <c r="D276" s="25" t="s">
        <v>15</v>
      </c>
      <c r="E276" s="26">
        <f t="shared" si="4"/>
        <v>1</v>
      </c>
      <c r="F276" s="27">
        <v>1</v>
      </c>
      <c r="G276" s="28">
        <v>1</v>
      </c>
      <c r="H276" s="29">
        <v>3188809</v>
      </c>
      <c r="I276" s="29">
        <v>3110730</v>
      </c>
    </row>
    <row r="277" spans="1:9" ht="15.95" customHeight="1" x14ac:dyDescent="0.2">
      <c r="A277" s="25">
        <v>31</v>
      </c>
      <c r="B277" s="10" t="s">
        <v>283</v>
      </c>
      <c r="C277" s="25" t="s">
        <v>68</v>
      </c>
      <c r="D277" s="25" t="s">
        <v>15</v>
      </c>
      <c r="E277" s="26">
        <f t="shared" si="4"/>
        <v>1</v>
      </c>
      <c r="F277" s="27">
        <v>1</v>
      </c>
      <c r="G277" s="28">
        <v>1</v>
      </c>
      <c r="H277" s="29">
        <v>3188809</v>
      </c>
      <c r="I277" s="29">
        <v>3489812</v>
      </c>
    </row>
    <row r="278" spans="1:9" ht="15.95" customHeight="1" x14ac:dyDescent="0.2">
      <c r="A278" s="25">
        <v>32</v>
      </c>
      <c r="B278" s="10" t="s">
        <v>284</v>
      </c>
      <c r="C278" s="25" t="s">
        <v>285</v>
      </c>
      <c r="D278" s="25" t="s">
        <v>12</v>
      </c>
      <c r="E278" s="26">
        <f t="shared" si="4"/>
        <v>0.41524000000000005</v>
      </c>
      <c r="F278" s="27">
        <v>0.4</v>
      </c>
      <c r="G278" s="28">
        <v>1.0381</v>
      </c>
      <c r="H278" s="29">
        <v>1574104</v>
      </c>
      <c r="I278" s="29">
        <v>1577851</v>
      </c>
    </row>
    <row r="279" spans="1:9" ht="15.95" customHeight="1" x14ac:dyDescent="0.2">
      <c r="A279" s="25">
        <v>33</v>
      </c>
      <c r="B279" s="10" t="s">
        <v>286</v>
      </c>
      <c r="C279" s="25" t="s">
        <v>285</v>
      </c>
      <c r="D279" s="25" t="s">
        <v>12</v>
      </c>
      <c r="E279" s="26">
        <f t="shared" si="4"/>
        <v>0.41436000000000006</v>
      </c>
      <c r="F279" s="27">
        <v>0.4</v>
      </c>
      <c r="G279" s="28">
        <v>1.0359</v>
      </c>
      <c r="H279" s="29">
        <v>1570774</v>
      </c>
      <c r="I279" s="29">
        <v>1570941</v>
      </c>
    </row>
    <row r="280" spans="1:9" ht="15.95" customHeight="1" x14ac:dyDescent="0.2">
      <c r="A280" s="25">
        <v>34</v>
      </c>
      <c r="B280" s="10" t="s">
        <v>287</v>
      </c>
      <c r="C280" s="25" t="s">
        <v>288</v>
      </c>
      <c r="D280" s="25" t="s">
        <v>12</v>
      </c>
      <c r="E280" s="26">
        <f t="shared" si="4"/>
        <v>0.42432000000000003</v>
      </c>
      <c r="F280" s="27">
        <v>0.4</v>
      </c>
      <c r="G280" s="28">
        <v>1.0608</v>
      </c>
      <c r="H280" s="29">
        <v>1624567</v>
      </c>
      <c r="I280" s="29">
        <v>1626399</v>
      </c>
    </row>
    <row r="281" spans="1:9" ht="15.95" customHeight="1" x14ac:dyDescent="0.2">
      <c r="A281" s="25">
        <v>35</v>
      </c>
      <c r="B281" s="10" t="s">
        <v>289</v>
      </c>
      <c r="C281" s="25" t="s">
        <v>288</v>
      </c>
      <c r="D281" s="25" t="s">
        <v>12</v>
      </c>
      <c r="E281" s="26">
        <f t="shared" si="4"/>
        <v>0.42684</v>
      </c>
      <c r="F281" s="27">
        <v>0.4</v>
      </c>
      <c r="G281" s="28">
        <v>1.0670999999999999</v>
      </c>
      <c r="H281" s="29">
        <v>1634225</v>
      </c>
      <c r="I281" s="29">
        <v>1637140</v>
      </c>
    </row>
    <row r="282" spans="1:9" ht="15.95" customHeight="1" x14ac:dyDescent="0.2">
      <c r="A282" s="23">
        <v>560071</v>
      </c>
      <c r="B282" s="11" t="s">
        <v>290</v>
      </c>
      <c r="C282" s="6"/>
      <c r="D282" s="6"/>
      <c r="E282" s="7"/>
      <c r="F282" s="6"/>
      <c r="G282" s="8"/>
      <c r="H282" s="9">
        <f>SUM(H283:H304)</f>
        <v>25825443</v>
      </c>
      <c r="I282" s="9">
        <f>SUM(I283:I304)</f>
        <v>28588603</v>
      </c>
    </row>
    <row r="283" spans="1:9" ht="15.95" customHeight="1" x14ac:dyDescent="0.2">
      <c r="A283" s="25">
        <v>1</v>
      </c>
      <c r="B283" s="10" t="s">
        <v>291</v>
      </c>
      <c r="C283" s="13" t="s">
        <v>11</v>
      </c>
      <c r="D283" s="25" t="s">
        <v>12</v>
      </c>
      <c r="E283" s="26" t="s">
        <v>12</v>
      </c>
      <c r="F283" s="27" t="s">
        <v>12</v>
      </c>
      <c r="G283" s="28" t="s">
        <v>12</v>
      </c>
      <c r="H283" s="29">
        <v>0</v>
      </c>
      <c r="I283" s="29">
        <v>40069</v>
      </c>
    </row>
    <row r="284" spans="1:9" ht="15.95" customHeight="1" x14ac:dyDescent="0.2">
      <c r="A284" s="25">
        <v>2</v>
      </c>
      <c r="B284" s="10" t="s">
        <v>292</v>
      </c>
      <c r="C284" s="13" t="s">
        <v>11</v>
      </c>
      <c r="D284" s="25" t="s">
        <v>12</v>
      </c>
      <c r="E284" s="26" t="s">
        <v>12</v>
      </c>
      <c r="F284" s="27" t="s">
        <v>12</v>
      </c>
      <c r="G284" s="28" t="s">
        <v>12</v>
      </c>
      <c r="H284" s="29">
        <v>0</v>
      </c>
      <c r="I284" s="29">
        <v>40318</v>
      </c>
    </row>
    <row r="285" spans="1:9" ht="15.95" customHeight="1" x14ac:dyDescent="0.2">
      <c r="A285" s="25">
        <v>3</v>
      </c>
      <c r="B285" s="10" t="s">
        <v>293</v>
      </c>
      <c r="C285" s="25" t="s">
        <v>11</v>
      </c>
      <c r="D285" s="25" t="s">
        <v>12</v>
      </c>
      <c r="E285" s="26">
        <f t="shared" si="4"/>
        <v>1.0157</v>
      </c>
      <c r="F285" s="27">
        <v>1</v>
      </c>
      <c r="G285" s="28">
        <v>1.0157</v>
      </c>
      <c r="H285" s="29">
        <v>161939</v>
      </c>
      <c r="I285" s="29">
        <v>161939</v>
      </c>
    </row>
    <row r="286" spans="1:9" ht="15.95" customHeight="1" x14ac:dyDescent="0.2">
      <c r="A286" s="25">
        <v>4</v>
      </c>
      <c r="B286" s="10" t="s">
        <v>294</v>
      </c>
      <c r="C286" s="25" t="s">
        <v>14</v>
      </c>
      <c r="D286" s="25" t="s">
        <v>12</v>
      </c>
      <c r="E286" s="26" t="s">
        <v>12</v>
      </c>
      <c r="F286" s="27" t="s">
        <v>12</v>
      </c>
      <c r="G286" s="28" t="s">
        <v>12</v>
      </c>
      <c r="H286" s="29">
        <v>0</v>
      </c>
      <c r="I286" s="29">
        <v>1065213</v>
      </c>
    </row>
    <row r="287" spans="1:9" ht="15.95" customHeight="1" x14ac:dyDescent="0.2">
      <c r="A287" s="25">
        <v>5</v>
      </c>
      <c r="B287" s="10" t="s">
        <v>295</v>
      </c>
      <c r="C287" s="25" t="s">
        <v>14</v>
      </c>
      <c r="D287" s="25" t="s">
        <v>15</v>
      </c>
      <c r="E287" s="26">
        <f t="shared" si="4"/>
        <v>1.002</v>
      </c>
      <c r="F287" s="27">
        <v>1</v>
      </c>
      <c r="G287" s="28">
        <v>1.002</v>
      </c>
      <c r="H287" s="29">
        <v>1597569</v>
      </c>
      <c r="I287" s="29">
        <v>1597736</v>
      </c>
    </row>
    <row r="288" spans="1:9" ht="15.95" customHeight="1" x14ac:dyDescent="0.2">
      <c r="A288" s="25">
        <v>6</v>
      </c>
      <c r="B288" s="10" t="s">
        <v>296</v>
      </c>
      <c r="C288" s="25" t="s">
        <v>14</v>
      </c>
      <c r="D288" s="25" t="s">
        <v>15</v>
      </c>
      <c r="E288" s="26">
        <f t="shared" si="4"/>
        <v>1.0029999999999999</v>
      </c>
      <c r="F288" s="27">
        <v>1</v>
      </c>
      <c r="G288" s="28">
        <v>1.0029999999999999</v>
      </c>
      <c r="H288" s="29">
        <v>1599234</v>
      </c>
      <c r="I288" s="29">
        <v>1599317</v>
      </c>
    </row>
    <row r="289" spans="1:9" ht="15.95" customHeight="1" x14ac:dyDescent="0.2">
      <c r="A289" s="25">
        <v>7</v>
      </c>
      <c r="B289" s="10" t="s">
        <v>297</v>
      </c>
      <c r="C289" s="25" t="s">
        <v>14</v>
      </c>
      <c r="D289" s="25" t="s">
        <v>15</v>
      </c>
      <c r="E289" s="26">
        <f t="shared" si="4"/>
        <v>1.0027999999999999</v>
      </c>
      <c r="F289" s="27">
        <v>1</v>
      </c>
      <c r="G289" s="28">
        <v>1.0027999999999999</v>
      </c>
      <c r="H289" s="29">
        <v>1598901</v>
      </c>
      <c r="I289" s="29">
        <v>1599151</v>
      </c>
    </row>
    <row r="290" spans="1:9" ht="15.95" customHeight="1" x14ac:dyDescent="0.2">
      <c r="A290" s="25">
        <v>8</v>
      </c>
      <c r="B290" s="10" t="s">
        <v>242</v>
      </c>
      <c r="C290" s="25" t="s">
        <v>14</v>
      </c>
      <c r="D290" s="25" t="s">
        <v>15</v>
      </c>
      <c r="E290" s="26">
        <f t="shared" si="4"/>
        <v>1.0026999999999999</v>
      </c>
      <c r="F290" s="27">
        <v>1</v>
      </c>
      <c r="G290" s="28">
        <v>1.0026999999999999</v>
      </c>
      <c r="H290" s="29">
        <v>1598734</v>
      </c>
      <c r="I290" s="29">
        <v>1598818</v>
      </c>
    </row>
    <row r="291" spans="1:9" ht="15.95" customHeight="1" x14ac:dyDescent="0.2">
      <c r="A291" s="25">
        <v>9</v>
      </c>
      <c r="B291" s="10" t="s">
        <v>298</v>
      </c>
      <c r="C291" s="25" t="s">
        <v>14</v>
      </c>
      <c r="D291" s="25" t="s">
        <v>15</v>
      </c>
      <c r="E291" s="26">
        <f t="shared" si="4"/>
        <v>1.0027999999999999</v>
      </c>
      <c r="F291" s="27">
        <v>1</v>
      </c>
      <c r="G291" s="28">
        <v>1.0027999999999999</v>
      </c>
      <c r="H291" s="29">
        <v>1598901</v>
      </c>
      <c r="I291" s="29">
        <v>1599235</v>
      </c>
    </row>
    <row r="292" spans="1:9" ht="15.95" customHeight="1" x14ac:dyDescent="0.2">
      <c r="A292" s="25">
        <v>10</v>
      </c>
      <c r="B292" s="10" t="s">
        <v>299</v>
      </c>
      <c r="C292" s="25" t="s">
        <v>14</v>
      </c>
      <c r="D292" s="25" t="s">
        <v>15</v>
      </c>
      <c r="E292" s="26">
        <f t="shared" si="4"/>
        <v>1.0037</v>
      </c>
      <c r="F292" s="27">
        <v>1</v>
      </c>
      <c r="G292" s="28">
        <v>1.0037</v>
      </c>
      <c r="H292" s="29">
        <v>1600233</v>
      </c>
      <c r="I292" s="29">
        <v>1600233</v>
      </c>
    </row>
    <row r="293" spans="1:9" ht="15.95" customHeight="1" x14ac:dyDescent="0.2">
      <c r="A293" s="25">
        <v>11</v>
      </c>
      <c r="B293" s="10" t="s">
        <v>300</v>
      </c>
      <c r="C293" s="25" t="s">
        <v>14</v>
      </c>
      <c r="D293" s="25" t="s">
        <v>15</v>
      </c>
      <c r="E293" s="26">
        <f t="shared" si="4"/>
        <v>1.0039</v>
      </c>
      <c r="F293" s="27">
        <v>1</v>
      </c>
      <c r="G293" s="28">
        <v>1.0039</v>
      </c>
      <c r="H293" s="29">
        <v>1600566</v>
      </c>
      <c r="I293" s="29">
        <v>1600816</v>
      </c>
    </row>
    <row r="294" spans="1:9" ht="15.95" customHeight="1" x14ac:dyDescent="0.2">
      <c r="A294" s="25">
        <v>12</v>
      </c>
      <c r="B294" s="10" t="s">
        <v>301</v>
      </c>
      <c r="C294" s="25" t="s">
        <v>14</v>
      </c>
      <c r="D294" s="25" t="s">
        <v>15</v>
      </c>
      <c r="E294" s="26">
        <f t="shared" si="4"/>
        <v>1.006</v>
      </c>
      <c r="F294" s="27">
        <v>1</v>
      </c>
      <c r="G294" s="28">
        <v>1.006</v>
      </c>
      <c r="H294" s="29">
        <v>1603896</v>
      </c>
      <c r="I294" s="29">
        <v>1603397</v>
      </c>
    </row>
    <row r="295" spans="1:9" ht="15.95" customHeight="1" x14ac:dyDescent="0.2">
      <c r="A295" s="25">
        <v>13</v>
      </c>
      <c r="B295" s="10" t="s">
        <v>302</v>
      </c>
      <c r="C295" s="13" t="s">
        <v>14</v>
      </c>
      <c r="D295" s="25" t="s">
        <v>12</v>
      </c>
      <c r="E295" s="26" t="s">
        <v>12</v>
      </c>
      <c r="F295" s="27" t="s">
        <v>12</v>
      </c>
      <c r="G295" s="28" t="s">
        <v>12</v>
      </c>
      <c r="H295" s="16">
        <v>0</v>
      </c>
      <c r="I295" s="29">
        <v>801366</v>
      </c>
    </row>
    <row r="296" spans="1:9" ht="15.95" customHeight="1" x14ac:dyDescent="0.2">
      <c r="A296" s="25">
        <v>14</v>
      </c>
      <c r="B296" s="10" t="s">
        <v>303</v>
      </c>
      <c r="C296" s="25" t="s">
        <v>14</v>
      </c>
      <c r="D296" s="25" t="s">
        <v>15</v>
      </c>
      <c r="E296" s="26">
        <f t="shared" si="4"/>
        <v>1.0065</v>
      </c>
      <c r="F296" s="27">
        <v>1</v>
      </c>
      <c r="G296" s="28">
        <v>1.0065</v>
      </c>
      <c r="H296" s="29">
        <v>1604729</v>
      </c>
      <c r="I296" s="29">
        <v>1604896</v>
      </c>
    </row>
    <row r="297" spans="1:9" ht="15.95" customHeight="1" x14ac:dyDescent="0.2">
      <c r="A297" s="25">
        <v>15</v>
      </c>
      <c r="B297" s="10" t="s">
        <v>304</v>
      </c>
      <c r="C297" s="25" t="s">
        <v>14</v>
      </c>
      <c r="D297" s="25" t="s">
        <v>15</v>
      </c>
      <c r="E297" s="26">
        <f t="shared" si="4"/>
        <v>1.0078</v>
      </c>
      <c r="F297" s="27">
        <v>1</v>
      </c>
      <c r="G297" s="28">
        <v>1.0078</v>
      </c>
      <c r="H297" s="29">
        <v>1606893</v>
      </c>
      <c r="I297" s="29">
        <v>1608226</v>
      </c>
    </row>
    <row r="298" spans="1:9" ht="15.95" customHeight="1" x14ac:dyDescent="0.2">
      <c r="A298" s="25">
        <v>16</v>
      </c>
      <c r="B298" s="10" t="s">
        <v>305</v>
      </c>
      <c r="C298" s="25" t="s">
        <v>14</v>
      </c>
      <c r="D298" s="25" t="s">
        <v>15</v>
      </c>
      <c r="E298" s="26">
        <f t="shared" si="4"/>
        <v>1</v>
      </c>
      <c r="F298" s="27">
        <v>1</v>
      </c>
      <c r="G298" s="28">
        <v>1</v>
      </c>
      <c r="H298" s="29">
        <v>1594405</v>
      </c>
      <c r="I298" s="29">
        <v>1599901</v>
      </c>
    </row>
    <row r="299" spans="1:9" ht="15.95" customHeight="1" x14ac:dyDescent="0.2">
      <c r="A299" s="25">
        <v>17</v>
      </c>
      <c r="B299" s="10" t="s">
        <v>306</v>
      </c>
      <c r="C299" s="25" t="s">
        <v>14</v>
      </c>
      <c r="D299" s="25" t="s">
        <v>15</v>
      </c>
      <c r="E299" s="26">
        <f t="shared" si="4"/>
        <v>1.0075000000000001</v>
      </c>
      <c r="F299" s="27">
        <v>1</v>
      </c>
      <c r="G299" s="28">
        <v>1.0075000000000001</v>
      </c>
      <c r="H299" s="29">
        <v>1606394</v>
      </c>
      <c r="I299" s="29">
        <v>1606894</v>
      </c>
    </row>
    <row r="300" spans="1:9" ht="15.95" customHeight="1" x14ac:dyDescent="0.2">
      <c r="A300" s="25">
        <v>18</v>
      </c>
      <c r="B300" s="10" t="s">
        <v>307</v>
      </c>
      <c r="C300" s="25" t="s">
        <v>14</v>
      </c>
      <c r="D300" s="25" t="s">
        <v>15</v>
      </c>
      <c r="E300" s="26">
        <f t="shared" si="4"/>
        <v>1.0089999999999999</v>
      </c>
      <c r="F300" s="27">
        <v>1</v>
      </c>
      <c r="G300" s="28">
        <v>1.0089999999999999</v>
      </c>
      <c r="H300" s="29">
        <v>1608725</v>
      </c>
      <c r="I300" s="29">
        <v>1608809</v>
      </c>
    </row>
    <row r="301" spans="1:9" ht="15.95" customHeight="1" x14ac:dyDescent="0.2">
      <c r="A301" s="25">
        <v>19</v>
      </c>
      <c r="B301" s="10" t="s">
        <v>308</v>
      </c>
      <c r="C301" s="13" t="s">
        <v>14</v>
      </c>
      <c r="D301" s="25" t="s">
        <v>12</v>
      </c>
      <c r="E301" s="26" t="s">
        <v>12</v>
      </c>
      <c r="F301" s="27" t="s">
        <v>12</v>
      </c>
      <c r="G301" s="28" t="s">
        <v>12</v>
      </c>
      <c r="H301" s="16">
        <v>0</v>
      </c>
      <c r="I301" s="29">
        <v>803031</v>
      </c>
    </row>
    <row r="302" spans="1:9" ht="15.95" customHeight="1" x14ac:dyDescent="0.2">
      <c r="A302" s="25">
        <v>20</v>
      </c>
      <c r="B302" s="10" t="s">
        <v>309</v>
      </c>
      <c r="C302" s="25" t="s">
        <v>14</v>
      </c>
      <c r="D302" s="25" t="s">
        <v>15</v>
      </c>
      <c r="E302" s="26">
        <f t="shared" si="4"/>
        <v>1.0091000000000001</v>
      </c>
      <c r="F302" s="27">
        <v>1</v>
      </c>
      <c r="G302" s="28">
        <v>1.0091000000000001</v>
      </c>
      <c r="H302" s="29">
        <v>1608891</v>
      </c>
      <c r="I302" s="29">
        <v>1609475</v>
      </c>
    </row>
    <row r="303" spans="1:9" ht="15.95" customHeight="1" x14ac:dyDescent="0.2">
      <c r="A303" s="25">
        <v>21</v>
      </c>
      <c r="B303" s="10" t="s">
        <v>310</v>
      </c>
      <c r="C303" s="25" t="s">
        <v>14</v>
      </c>
      <c r="D303" s="25" t="s">
        <v>15</v>
      </c>
      <c r="E303" s="26">
        <f t="shared" si="4"/>
        <v>1.0127999999999999</v>
      </c>
      <c r="F303" s="27">
        <v>1</v>
      </c>
      <c r="G303" s="28">
        <v>1.0127999999999999</v>
      </c>
      <c r="H303" s="29">
        <v>1614886</v>
      </c>
      <c r="I303" s="29">
        <v>1618133</v>
      </c>
    </row>
    <row r="304" spans="1:9" ht="15.95" customHeight="1" x14ac:dyDescent="0.2">
      <c r="A304" s="25">
        <v>22</v>
      </c>
      <c r="B304" s="10" t="s">
        <v>311</v>
      </c>
      <c r="C304" s="25" t="s">
        <v>14</v>
      </c>
      <c r="D304" s="25" t="s">
        <v>15</v>
      </c>
      <c r="E304" s="26">
        <f t="shared" si="4"/>
        <v>1.0164</v>
      </c>
      <c r="F304" s="27">
        <v>1</v>
      </c>
      <c r="G304" s="28">
        <v>1.0164</v>
      </c>
      <c r="H304" s="29">
        <v>1620547</v>
      </c>
      <c r="I304" s="29">
        <v>1621630</v>
      </c>
    </row>
    <row r="305" spans="1:9" ht="15.95" customHeight="1" x14ac:dyDescent="0.2">
      <c r="A305" s="23">
        <v>560072</v>
      </c>
      <c r="B305" s="11" t="s">
        <v>312</v>
      </c>
      <c r="C305" s="6"/>
      <c r="D305" s="6"/>
      <c r="E305" s="7"/>
      <c r="F305" s="6"/>
      <c r="G305" s="8"/>
      <c r="H305" s="9">
        <f>SUM(H306:H330)</f>
        <v>31409028</v>
      </c>
      <c r="I305" s="9">
        <f>SUM(I306:I330)</f>
        <v>31417780</v>
      </c>
    </row>
    <row r="306" spans="1:9" ht="15.95" customHeight="1" x14ac:dyDescent="0.2">
      <c r="A306" s="25">
        <v>1</v>
      </c>
      <c r="B306" s="10" t="s">
        <v>313</v>
      </c>
      <c r="C306" s="25" t="s">
        <v>11</v>
      </c>
      <c r="D306" s="25" t="s">
        <v>12</v>
      </c>
      <c r="E306" s="26">
        <f t="shared" si="4"/>
        <v>1.0031000000000001</v>
      </c>
      <c r="F306" s="27">
        <v>1</v>
      </c>
      <c r="G306" s="28">
        <v>1.0031000000000001</v>
      </c>
      <c r="H306" s="29">
        <v>159941</v>
      </c>
      <c r="I306" s="29">
        <v>159941</v>
      </c>
    </row>
    <row r="307" spans="1:9" ht="15.95" customHeight="1" x14ac:dyDescent="0.2">
      <c r="A307" s="25">
        <v>2</v>
      </c>
      <c r="B307" s="10" t="s">
        <v>314</v>
      </c>
      <c r="C307" s="25" t="s">
        <v>14</v>
      </c>
      <c r="D307" s="25" t="s">
        <v>12</v>
      </c>
      <c r="E307" s="26">
        <f t="shared" si="4"/>
        <v>0.50155000000000005</v>
      </c>
      <c r="F307" s="27">
        <v>0.5</v>
      </c>
      <c r="G307" s="28">
        <v>1.0031000000000001</v>
      </c>
      <c r="H307" s="29">
        <v>799701</v>
      </c>
      <c r="I307" s="29">
        <v>799701</v>
      </c>
    </row>
    <row r="308" spans="1:9" ht="15.95" customHeight="1" x14ac:dyDescent="0.2">
      <c r="A308" s="25">
        <v>3</v>
      </c>
      <c r="B308" s="10" t="s">
        <v>315</v>
      </c>
      <c r="C308" s="25" t="s">
        <v>14</v>
      </c>
      <c r="D308" s="25" t="s">
        <v>15</v>
      </c>
      <c r="E308" s="26">
        <f t="shared" si="4"/>
        <v>1.0023</v>
      </c>
      <c r="F308" s="27">
        <v>1</v>
      </c>
      <c r="G308" s="28">
        <v>1.0023</v>
      </c>
      <c r="H308" s="29">
        <v>1598068</v>
      </c>
      <c r="I308" s="29">
        <v>1598152</v>
      </c>
    </row>
    <row r="309" spans="1:9" ht="15.95" customHeight="1" x14ac:dyDescent="0.2">
      <c r="A309" s="25">
        <v>4</v>
      </c>
      <c r="B309" s="14" t="s">
        <v>316</v>
      </c>
      <c r="C309" s="25" t="s">
        <v>14</v>
      </c>
      <c r="D309" s="25" t="s">
        <v>12</v>
      </c>
      <c r="E309" s="26">
        <f t="shared" si="4"/>
        <v>0.50105</v>
      </c>
      <c r="F309" s="27">
        <v>0.5</v>
      </c>
      <c r="G309" s="28">
        <v>1.0021</v>
      </c>
      <c r="H309" s="29">
        <v>798868</v>
      </c>
      <c r="I309" s="29">
        <v>798868</v>
      </c>
    </row>
    <row r="310" spans="1:9" ht="15.95" customHeight="1" x14ac:dyDescent="0.2">
      <c r="A310" s="25">
        <v>5</v>
      </c>
      <c r="B310" s="14" t="s">
        <v>317</v>
      </c>
      <c r="C310" s="25" t="s">
        <v>14</v>
      </c>
      <c r="D310" s="25" t="s">
        <v>12</v>
      </c>
      <c r="E310" s="26">
        <f t="shared" si="4"/>
        <v>0.502</v>
      </c>
      <c r="F310" s="27">
        <v>0.5</v>
      </c>
      <c r="G310" s="28">
        <v>1.004</v>
      </c>
      <c r="H310" s="29">
        <v>800367</v>
      </c>
      <c r="I310" s="29">
        <v>800451</v>
      </c>
    </row>
    <row r="311" spans="1:9" ht="15.95" customHeight="1" x14ac:dyDescent="0.2">
      <c r="A311" s="25">
        <v>6</v>
      </c>
      <c r="B311" s="10" t="s">
        <v>318</v>
      </c>
      <c r="C311" s="25" t="s">
        <v>14</v>
      </c>
      <c r="D311" s="25" t="s">
        <v>15</v>
      </c>
      <c r="E311" s="26">
        <f t="shared" si="4"/>
        <v>1.0017</v>
      </c>
      <c r="F311" s="27">
        <v>1</v>
      </c>
      <c r="G311" s="28">
        <v>1.0017</v>
      </c>
      <c r="H311" s="29">
        <v>1597069</v>
      </c>
      <c r="I311" s="29">
        <v>1597069</v>
      </c>
    </row>
    <row r="312" spans="1:9" ht="15.95" customHeight="1" x14ac:dyDescent="0.2">
      <c r="A312" s="25">
        <v>7</v>
      </c>
      <c r="B312" s="10" t="s">
        <v>319</v>
      </c>
      <c r="C312" s="25" t="s">
        <v>14</v>
      </c>
      <c r="D312" s="25" t="s">
        <v>12</v>
      </c>
      <c r="E312" s="26">
        <f t="shared" ref="E312:E375" si="5">F312*G312</f>
        <v>0.50134999999999996</v>
      </c>
      <c r="F312" s="27">
        <v>0.5</v>
      </c>
      <c r="G312" s="28">
        <v>1.0026999999999999</v>
      </c>
      <c r="H312" s="29">
        <v>799368</v>
      </c>
      <c r="I312" s="29">
        <v>799535</v>
      </c>
    </row>
    <row r="313" spans="1:9" ht="15.95" customHeight="1" x14ac:dyDescent="0.2">
      <c r="A313" s="25">
        <v>8</v>
      </c>
      <c r="B313" s="10" t="s">
        <v>320</v>
      </c>
      <c r="C313" s="25" t="s">
        <v>14</v>
      </c>
      <c r="D313" s="25" t="s">
        <v>12</v>
      </c>
      <c r="E313" s="26">
        <f t="shared" si="5"/>
        <v>0.50144999999999995</v>
      </c>
      <c r="F313" s="27">
        <v>0.5</v>
      </c>
      <c r="G313" s="28">
        <v>1.0028999999999999</v>
      </c>
      <c r="H313" s="29">
        <v>799534</v>
      </c>
      <c r="I313" s="29">
        <v>799701</v>
      </c>
    </row>
    <row r="314" spans="1:9" ht="15.95" customHeight="1" x14ac:dyDescent="0.2">
      <c r="A314" s="25">
        <v>9</v>
      </c>
      <c r="B314" s="10" t="s">
        <v>321</v>
      </c>
      <c r="C314" s="25" t="s">
        <v>14</v>
      </c>
      <c r="D314" s="25" t="s">
        <v>12</v>
      </c>
      <c r="E314" s="26">
        <f t="shared" si="5"/>
        <v>0.50260000000000005</v>
      </c>
      <c r="F314" s="27">
        <v>0.5</v>
      </c>
      <c r="G314" s="28">
        <v>1.0052000000000001</v>
      </c>
      <c r="H314" s="29">
        <v>801366</v>
      </c>
      <c r="I314" s="29">
        <v>801699</v>
      </c>
    </row>
    <row r="315" spans="1:9" ht="15.95" customHeight="1" x14ac:dyDescent="0.2">
      <c r="A315" s="25">
        <v>10</v>
      </c>
      <c r="B315" s="10" t="s">
        <v>322</v>
      </c>
      <c r="C315" s="25" t="s">
        <v>14</v>
      </c>
      <c r="D315" s="25" t="s">
        <v>12</v>
      </c>
      <c r="E315" s="26">
        <f t="shared" si="5"/>
        <v>0.50190000000000001</v>
      </c>
      <c r="F315" s="27">
        <v>0.5</v>
      </c>
      <c r="G315" s="28">
        <v>1.0038</v>
      </c>
      <c r="H315" s="29">
        <v>800200</v>
      </c>
      <c r="I315" s="29">
        <v>800284</v>
      </c>
    </row>
    <row r="316" spans="1:9" ht="15.95" customHeight="1" x14ac:dyDescent="0.2">
      <c r="A316" s="25">
        <v>11</v>
      </c>
      <c r="B316" s="10" t="s">
        <v>323</v>
      </c>
      <c r="C316" s="25" t="s">
        <v>14</v>
      </c>
      <c r="D316" s="25" t="s">
        <v>15</v>
      </c>
      <c r="E316" s="26">
        <f t="shared" si="5"/>
        <v>1.0025999999999999</v>
      </c>
      <c r="F316" s="27">
        <v>1</v>
      </c>
      <c r="G316" s="28">
        <v>1.0025999999999999</v>
      </c>
      <c r="H316" s="29">
        <v>1598568</v>
      </c>
      <c r="I316" s="29">
        <v>1598568</v>
      </c>
    </row>
    <row r="317" spans="1:9" ht="15.95" customHeight="1" x14ac:dyDescent="0.2">
      <c r="A317" s="25">
        <v>12</v>
      </c>
      <c r="B317" s="10" t="s">
        <v>324</v>
      </c>
      <c r="C317" s="25" t="s">
        <v>14</v>
      </c>
      <c r="D317" s="25" t="s">
        <v>12</v>
      </c>
      <c r="E317" s="26">
        <f t="shared" si="5"/>
        <v>0.50280000000000002</v>
      </c>
      <c r="F317" s="27">
        <v>0.5</v>
      </c>
      <c r="G317" s="28">
        <v>1.0056</v>
      </c>
      <c r="H317" s="29">
        <v>801699</v>
      </c>
      <c r="I317" s="29">
        <v>801699</v>
      </c>
    </row>
    <row r="318" spans="1:9" ht="15.95" customHeight="1" x14ac:dyDescent="0.2">
      <c r="A318" s="25">
        <v>13</v>
      </c>
      <c r="B318" s="10" t="s">
        <v>325</v>
      </c>
      <c r="C318" s="25" t="s">
        <v>14</v>
      </c>
      <c r="D318" s="25" t="s">
        <v>15</v>
      </c>
      <c r="E318" s="26">
        <f t="shared" si="5"/>
        <v>1.002</v>
      </c>
      <c r="F318" s="27">
        <v>1</v>
      </c>
      <c r="G318" s="28">
        <v>1.002</v>
      </c>
      <c r="H318" s="29">
        <v>1597569</v>
      </c>
      <c r="I318" s="29">
        <v>1597736</v>
      </c>
    </row>
    <row r="319" spans="1:9" ht="15.95" customHeight="1" x14ac:dyDescent="0.2">
      <c r="A319" s="25">
        <v>14</v>
      </c>
      <c r="B319" s="10" t="s">
        <v>326</v>
      </c>
      <c r="C319" s="25" t="s">
        <v>14</v>
      </c>
      <c r="D319" s="25" t="s">
        <v>12</v>
      </c>
      <c r="E319" s="26">
        <f t="shared" si="5"/>
        <v>0.50280000000000002</v>
      </c>
      <c r="F319" s="27">
        <v>0.5</v>
      </c>
      <c r="G319" s="28">
        <v>1.0056</v>
      </c>
      <c r="H319" s="29">
        <v>801699</v>
      </c>
      <c r="I319" s="29">
        <v>801949</v>
      </c>
    </row>
    <row r="320" spans="1:9" ht="15.95" customHeight="1" x14ac:dyDescent="0.2">
      <c r="A320" s="25">
        <v>15</v>
      </c>
      <c r="B320" s="10" t="s">
        <v>327</v>
      </c>
      <c r="C320" s="25" t="s">
        <v>14</v>
      </c>
      <c r="D320" s="25" t="s">
        <v>15</v>
      </c>
      <c r="E320" s="26">
        <f t="shared" si="5"/>
        <v>1.0028999999999999</v>
      </c>
      <c r="F320" s="27">
        <v>1</v>
      </c>
      <c r="G320" s="28">
        <v>1.0028999999999999</v>
      </c>
      <c r="H320" s="29">
        <v>1599067</v>
      </c>
      <c r="I320" s="29">
        <v>1600733</v>
      </c>
    </row>
    <row r="321" spans="1:9" ht="15.95" customHeight="1" x14ac:dyDescent="0.2">
      <c r="A321" s="25">
        <v>16</v>
      </c>
      <c r="B321" s="10" t="s">
        <v>328</v>
      </c>
      <c r="C321" s="25" t="s">
        <v>14</v>
      </c>
      <c r="D321" s="25" t="s">
        <v>15</v>
      </c>
      <c r="E321" s="26">
        <f t="shared" si="5"/>
        <v>1.0038</v>
      </c>
      <c r="F321" s="27">
        <v>1</v>
      </c>
      <c r="G321" s="28">
        <v>1.0038</v>
      </c>
      <c r="H321" s="29">
        <v>1600399</v>
      </c>
      <c r="I321" s="29">
        <v>1601399</v>
      </c>
    </row>
    <row r="322" spans="1:9" ht="15.95" customHeight="1" x14ac:dyDescent="0.2">
      <c r="A322" s="25">
        <v>17</v>
      </c>
      <c r="B322" s="10" t="s">
        <v>329</v>
      </c>
      <c r="C322" s="25" t="s">
        <v>14</v>
      </c>
      <c r="D322" s="25" t="s">
        <v>15</v>
      </c>
      <c r="E322" s="26">
        <f t="shared" si="5"/>
        <v>1.0049999999999999</v>
      </c>
      <c r="F322" s="27">
        <v>1</v>
      </c>
      <c r="G322" s="28">
        <v>1.0049999999999999</v>
      </c>
      <c r="H322" s="29">
        <v>1602397</v>
      </c>
      <c r="I322" s="29">
        <v>1602481</v>
      </c>
    </row>
    <row r="323" spans="1:9" ht="15.95" customHeight="1" x14ac:dyDescent="0.2">
      <c r="A323" s="25">
        <v>18</v>
      </c>
      <c r="B323" s="10" t="s">
        <v>330</v>
      </c>
      <c r="C323" s="25" t="s">
        <v>14</v>
      </c>
      <c r="D323" s="25" t="s">
        <v>15</v>
      </c>
      <c r="E323" s="26">
        <f t="shared" si="5"/>
        <v>1.0046999999999999</v>
      </c>
      <c r="F323" s="27">
        <v>1</v>
      </c>
      <c r="G323" s="28">
        <v>1.0046999999999999</v>
      </c>
      <c r="H323" s="29">
        <v>1601898</v>
      </c>
      <c r="I323" s="29">
        <v>1602065</v>
      </c>
    </row>
    <row r="324" spans="1:9" ht="15.95" customHeight="1" x14ac:dyDescent="0.2">
      <c r="A324" s="25">
        <v>19</v>
      </c>
      <c r="B324" s="10" t="s">
        <v>331</v>
      </c>
      <c r="C324" s="25" t="s">
        <v>14</v>
      </c>
      <c r="D324" s="25" t="s">
        <v>15</v>
      </c>
      <c r="E324" s="26">
        <f t="shared" si="5"/>
        <v>1.0057</v>
      </c>
      <c r="F324" s="27">
        <v>1</v>
      </c>
      <c r="G324" s="28">
        <v>1.0057</v>
      </c>
      <c r="H324" s="29">
        <v>1603563</v>
      </c>
      <c r="I324" s="29">
        <v>1603730</v>
      </c>
    </row>
    <row r="325" spans="1:9" ht="15.95" customHeight="1" x14ac:dyDescent="0.2">
      <c r="A325" s="25">
        <v>20</v>
      </c>
      <c r="B325" s="10" t="s">
        <v>332</v>
      </c>
      <c r="C325" s="25" t="s">
        <v>14</v>
      </c>
      <c r="D325" s="25" t="s">
        <v>15</v>
      </c>
      <c r="E325" s="26">
        <f t="shared" si="5"/>
        <v>1.0081</v>
      </c>
      <c r="F325" s="27">
        <v>1</v>
      </c>
      <c r="G325" s="28">
        <v>1.0081</v>
      </c>
      <c r="H325" s="29">
        <v>1607393</v>
      </c>
      <c r="I325" s="29">
        <v>1609142</v>
      </c>
    </row>
    <row r="326" spans="1:9" ht="15.95" customHeight="1" x14ac:dyDescent="0.2">
      <c r="A326" s="25">
        <v>21</v>
      </c>
      <c r="B326" s="10" t="s">
        <v>333</v>
      </c>
      <c r="C326" s="25" t="s">
        <v>14</v>
      </c>
      <c r="D326" s="25" t="s">
        <v>15</v>
      </c>
      <c r="E326" s="26">
        <f t="shared" si="5"/>
        <v>1.0066999999999999</v>
      </c>
      <c r="F326" s="27">
        <v>1</v>
      </c>
      <c r="G326" s="28">
        <v>1.0066999999999999</v>
      </c>
      <c r="H326" s="29">
        <v>1605062</v>
      </c>
      <c r="I326" s="29">
        <v>1605478</v>
      </c>
    </row>
    <row r="327" spans="1:9" ht="15.95" customHeight="1" x14ac:dyDescent="0.2">
      <c r="A327" s="25">
        <v>22</v>
      </c>
      <c r="B327" s="10" t="s">
        <v>334</v>
      </c>
      <c r="C327" s="25" t="s">
        <v>14</v>
      </c>
      <c r="D327" s="25" t="s">
        <v>15</v>
      </c>
      <c r="E327" s="26">
        <f t="shared" si="5"/>
        <v>1.0061</v>
      </c>
      <c r="F327" s="27">
        <v>1</v>
      </c>
      <c r="G327" s="28">
        <v>1.0061</v>
      </c>
      <c r="H327" s="29">
        <v>1604063</v>
      </c>
      <c r="I327" s="29">
        <v>1604313</v>
      </c>
    </row>
    <row r="328" spans="1:9" ht="15.95" customHeight="1" x14ac:dyDescent="0.2">
      <c r="A328" s="25">
        <v>23</v>
      </c>
      <c r="B328" s="10" t="s">
        <v>335</v>
      </c>
      <c r="C328" s="25" t="s">
        <v>14</v>
      </c>
      <c r="D328" s="25" t="s">
        <v>15</v>
      </c>
      <c r="E328" s="26">
        <f t="shared" si="5"/>
        <v>1.0086999999999999</v>
      </c>
      <c r="F328" s="27">
        <v>1</v>
      </c>
      <c r="G328" s="28">
        <v>1.0086999999999999</v>
      </c>
      <c r="H328" s="29">
        <v>1608225</v>
      </c>
      <c r="I328" s="29">
        <v>1608809</v>
      </c>
    </row>
    <row r="329" spans="1:9" ht="15.95" customHeight="1" x14ac:dyDescent="0.2">
      <c r="A329" s="25">
        <v>24</v>
      </c>
      <c r="B329" s="10" t="s">
        <v>336</v>
      </c>
      <c r="C329" s="25" t="s">
        <v>14</v>
      </c>
      <c r="D329" s="25" t="s">
        <v>15</v>
      </c>
      <c r="E329" s="26">
        <f t="shared" si="5"/>
        <v>1.0095000000000001</v>
      </c>
      <c r="F329" s="27">
        <v>1</v>
      </c>
      <c r="G329" s="28">
        <v>1.0095000000000001</v>
      </c>
      <c r="H329" s="29">
        <v>1609557</v>
      </c>
      <c r="I329" s="29">
        <v>1610057</v>
      </c>
    </row>
    <row r="330" spans="1:9" ht="15.95" customHeight="1" x14ac:dyDescent="0.2">
      <c r="A330" s="25">
        <v>25</v>
      </c>
      <c r="B330" s="10" t="s">
        <v>337</v>
      </c>
      <c r="C330" s="25" t="s">
        <v>14</v>
      </c>
      <c r="D330" s="25" t="s">
        <v>15</v>
      </c>
      <c r="E330" s="26">
        <f t="shared" si="5"/>
        <v>1.0119</v>
      </c>
      <c r="F330" s="27">
        <v>1</v>
      </c>
      <c r="G330" s="28">
        <v>1.0119</v>
      </c>
      <c r="H330" s="29">
        <v>1613387</v>
      </c>
      <c r="I330" s="29">
        <v>1614220</v>
      </c>
    </row>
    <row r="331" spans="1:9" ht="15.95" customHeight="1" x14ac:dyDescent="0.2">
      <c r="A331" s="23">
        <v>560074</v>
      </c>
      <c r="B331" s="11" t="s">
        <v>338</v>
      </c>
      <c r="C331" s="6"/>
      <c r="D331" s="6"/>
      <c r="E331" s="7"/>
      <c r="F331" s="6"/>
      <c r="G331" s="8"/>
      <c r="H331" s="9">
        <f>SUM(H332:H347)</f>
        <v>21801133</v>
      </c>
      <c r="I331" s="9">
        <f>SUM(I332:I347)</f>
        <v>21485673</v>
      </c>
    </row>
    <row r="332" spans="1:9" ht="15.95" customHeight="1" x14ac:dyDescent="0.2">
      <c r="A332" s="25">
        <v>1</v>
      </c>
      <c r="B332" s="10" t="s">
        <v>339</v>
      </c>
      <c r="C332" s="25" t="s">
        <v>11</v>
      </c>
      <c r="D332" s="25" t="s">
        <v>12</v>
      </c>
      <c r="E332" s="26">
        <f t="shared" si="5"/>
        <v>1.0094000000000001</v>
      </c>
      <c r="F332" s="27">
        <v>1</v>
      </c>
      <c r="G332" s="28">
        <v>1.0094000000000001</v>
      </c>
      <c r="H332" s="29">
        <v>160940</v>
      </c>
      <c r="I332" s="29">
        <v>161023</v>
      </c>
    </row>
    <row r="333" spans="1:9" ht="15.95" customHeight="1" x14ac:dyDescent="0.2">
      <c r="A333" s="25">
        <v>2</v>
      </c>
      <c r="B333" s="10" t="s">
        <v>340</v>
      </c>
      <c r="C333" s="25" t="s">
        <v>14</v>
      </c>
      <c r="D333" s="25" t="s">
        <v>15</v>
      </c>
      <c r="E333" s="26">
        <f t="shared" si="5"/>
        <v>1.0016</v>
      </c>
      <c r="F333" s="27">
        <v>1</v>
      </c>
      <c r="G333" s="28">
        <v>1.0016</v>
      </c>
      <c r="H333" s="29">
        <v>1596903</v>
      </c>
      <c r="I333" s="29">
        <v>1597237</v>
      </c>
    </row>
    <row r="334" spans="1:9" ht="15.95" customHeight="1" x14ac:dyDescent="0.2">
      <c r="A334" s="25">
        <v>3</v>
      </c>
      <c r="B334" s="10" t="s">
        <v>341</v>
      </c>
      <c r="C334" s="25" t="s">
        <v>14</v>
      </c>
      <c r="D334" s="25" t="s">
        <v>15</v>
      </c>
      <c r="E334" s="26">
        <f t="shared" si="5"/>
        <v>1</v>
      </c>
      <c r="F334" s="27">
        <v>1</v>
      </c>
      <c r="G334" s="28">
        <v>1</v>
      </c>
      <c r="H334" s="29">
        <v>1594405</v>
      </c>
      <c r="I334" s="29">
        <v>1594405</v>
      </c>
    </row>
    <row r="335" spans="1:9" ht="15.95" customHeight="1" x14ac:dyDescent="0.2">
      <c r="A335" s="25">
        <v>4</v>
      </c>
      <c r="B335" s="10" t="s">
        <v>342</v>
      </c>
      <c r="C335" s="25" t="s">
        <v>14</v>
      </c>
      <c r="D335" s="25" t="s">
        <v>12</v>
      </c>
      <c r="E335" s="26">
        <f t="shared" si="5"/>
        <v>0.50180000000000002</v>
      </c>
      <c r="F335" s="27">
        <v>0.5</v>
      </c>
      <c r="G335" s="28">
        <v>1.0036</v>
      </c>
      <c r="H335" s="29">
        <v>800034</v>
      </c>
      <c r="I335" s="29">
        <v>799868</v>
      </c>
    </row>
    <row r="336" spans="1:9" ht="15.95" customHeight="1" x14ac:dyDescent="0.2">
      <c r="A336" s="25">
        <v>5</v>
      </c>
      <c r="B336" s="10" t="s">
        <v>343</v>
      </c>
      <c r="C336" s="25" t="s">
        <v>14</v>
      </c>
      <c r="D336" s="25" t="s">
        <v>12</v>
      </c>
      <c r="E336" s="26">
        <f t="shared" si="5"/>
        <v>0.50124999999999997</v>
      </c>
      <c r="F336" s="27">
        <v>0.5</v>
      </c>
      <c r="G336" s="28">
        <v>1.0024999999999999</v>
      </c>
      <c r="H336" s="29">
        <v>799201</v>
      </c>
      <c r="I336" s="29">
        <v>480487</v>
      </c>
    </row>
    <row r="337" spans="1:9" ht="15.95" customHeight="1" x14ac:dyDescent="0.2">
      <c r="A337" s="25">
        <v>6</v>
      </c>
      <c r="B337" s="10" t="s">
        <v>29</v>
      </c>
      <c r="C337" s="25" t="s">
        <v>14</v>
      </c>
      <c r="D337" s="25" t="s">
        <v>15</v>
      </c>
      <c r="E337" s="26">
        <f t="shared" si="5"/>
        <v>1</v>
      </c>
      <c r="F337" s="27">
        <v>1</v>
      </c>
      <c r="G337" s="28">
        <v>1</v>
      </c>
      <c r="H337" s="29">
        <v>1594405</v>
      </c>
      <c r="I337" s="29">
        <v>1594405</v>
      </c>
    </row>
    <row r="338" spans="1:9" ht="15.95" customHeight="1" x14ac:dyDescent="0.2">
      <c r="A338" s="25">
        <v>7</v>
      </c>
      <c r="B338" s="10" t="s">
        <v>344</v>
      </c>
      <c r="C338" s="25" t="s">
        <v>14</v>
      </c>
      <c r="D338" s="25" t="s">
        <v>15</v>
      </c>
      <c r="E338" s="26">
        <f t="shared" si="5"/>
        <v>1.0048999999999999</v>
      </c>
      <c r="F338" s="27">
        <v>1</v>
      </c>
      <c r="G338" s="28">
        <v>1.0048999999999999</v>
      </c>
      <c r="H338" s="29">
        <v>1602231</v>
      </c>
      <c r="I338" s="29">
        <v>1602148</v>
      </c>
    </row>
    <row r="339" spans="1:9" ht="15.95" customHeight="1" x14ac:dyDescent="0.2">
      <c r="A339" s="25">
        <v>8</v>
      </c>
      <c r="B339" s="10" t="s">
        <v>345</v>
      </c>
      <c r="C339" s="25" t="s">
        <v>14</v>
      </c>
      <c r="D339" s="25" t="s">
        <v>12</v>
      </c>
      <c r="E339" s="26">
        <f t="shared" si="5"/>
        <v>0.50534999999999997</v>
      </c>
      <c r="F339" s="27">
        <v>0.5</v>
      </c>
      <c r="G339" s="28">
        <v>1.0106999999999999</v>
      </c>
      <c r="H339" s="29">
        <v>805695</v>
      </c>
      <c r="I339" s="29">
        <v>805695</v>
      </c>
    </row>
    <row r="340" spans="1:9" ht="15.95" customHeight="1" x14ac:dyDescent="0.2">
      <c r="A340" s="25">
        <v>9</v>
      </c>
      <c r="B340" s="10" t="s">
        <v>346</v>
      </c>
      <c r="C340" s="25" t="s">
        <v>14</v>
      </c>
      <c r="D340" s="25" t="s">
        <v>15</v>
      </c>
      <c r="E340" s="26">
        <f t="shared" si="5"/>
        <v>1.0032000000000001</v>
      </c>
      <c r="F340" s="27">
        <v>1</v>
      </c>
      <c r="G340" s="28">
        <v>1.0032000000000001</v>
      </c>
      <c r="H340" s="29">
        <v>1599567</v>
      </c>
      <c r="I340" s="29">
        <v>1599984</v>
      </c>
    </row>
    <row r="341" spans="1:9" ht="15.95" customHeight="1" x14ac:dyDescent="0.2">
      <c r="A341" s="25">
        <v>10</v>
      </c>
      <c r="B341" s="10" t="s">
        <v>347</v>
      </c>
      <c r="C341" s="25" t="s">
        <v>14</v>
      </c>
      <c r="D341" s="25" t="s">
        <v>15</v>
      </c>
      <c r="E341" s="26">
        <f t="shared" si="5"/>
        <v>1.0044</v>
      </c>
      <c r="F341" s="27">
        <v>1</v>
      </c>
      <c r="G341" s="28">
        <v>1.0044</v>
      </c>
      <c r="H341" s="29">
        <v>1601398</v>
      </c>
      <c r="I341" s="29">
        <v>1601648</v>
      </c>
    </row>
    <row r="342" spans="1:9" ht="15.95" customHeight="1" x14ac:dyDescent="0.2">
      <c r="A342" s="25">
        <v>11</v>
      </c>
      <c r="B342" s="10" t="s">
        <v>348</v>
      </c>
      <c r="C342" s="25" t="s">
        <v>14</v>
      </c>
      <c r="D342" s="25" t="s">
        <v>15</v>
      </c>
      <c r="E342" s="26">
        <f t="shared" si="5"/>
        <v>1.0051000000000001</v>
      </c>
      <c r="F342" s="27">
        <v>1</v>
      </c>
      <c r="G342" s="28">
        <v>1.0051000000000001</v>
      </c>
      <c r="H342" s="29">
        <v>1602564</v>
      </c>
      <c r="I342" s="29">
        <v>1602564</v>
      </c>
    </row>
    <row r="343" spans="1:9" ht="15.95" customHeight="1" x14ac:dyDescent="0.2">
      <c r="A343" s="25">
        <v>12</v>
      </c>
      <c r="B343" s="10" t="s">
        <v>349</v>
      </c>
      <c r="C343" s="25" t="s">
        <v>14</v>
      </c>
      <c r="D343" s="25" t="s">
        <v>15</v>
      </c>
      <c r="E343" s="26">
        <f t="shared" si="5"/>
        <v>1.0053000000000001</v>
      </c>
      <c r="F343" s="27">
        <v>1</v>
      </c>
      <c r="G343" s="28">
        <v>1.0053000000000001</v>
      </c>
      <c r="H343" s="29">
        <v>1602897</v>
      </c>
      <c r="I343" s="29">
        <v>1603148</v>
      </c>
    </row>
    <row r="344" spans="1:9" ht="15.95" customHeight="1" x14ac:dyDescent="0.2">
      <c r="A344" s="25">
        <v>13</v>
      </c>
      <c r="B344" s="10" t="s">
        <v>350</v>
      </c>
      <c r="C344" s="25" t="s">
        <v>14</v>
      </c>
      <c r="D344" s="25" t="s">
        <v>15</v>
      </c>
      <c r="E344" s="26">
        <f t="shared" si="5"/>
        <v>1.0065</v>
      </c>
      <c r="F344" s="27">
        <v>1</v>
      </c>
      <c r="G344" s="28">
        <v>1.0065</v>
      </c>
      <c r="H344" s="29">
        <v>1604729</v>
      </c>
      <c r="I344" s="29">
        <v>1605229</v>
      </c>
    </row>
    <row r="345" spans="1:9" ht="15.95" customHeight="1" x14ac:dyDescent="0.2">
      <c r="A345" s="25">
        <v>14</v>
      </c>
      <c r="B345" s="10" t="s">
        <v>351</v>
      </c>
      <c r="C345" s="25" t="s">
        <v>14</v>
      </c>
      <c r="D345" s="25" t="s">
        <v>15</v>
      </c>
      <c r="E345" s="26">
        <f t="shared" si="5"/>
        <v>1.0103</v>
      </c>
      <c r="F345" s="27">
        <v>1</v>
      </c>
      <c r="G345" s="28">
        <v>1.0103</v>
      </c>
      <c r="H345" s="29">
        <v>1610889</v>
      </c>
      <c r="I345" s="29">
        <v>1611306</v>
      </c>
    </row>
    <row r="346" spans="1:9" ht="15.95" customHeight="1" x14ac:dyDescent="0.2">
      <c r="A346" s="25">
        <v>15</v>
      </c>
      <c r="B346" s="10" t="s">
        <v>352</v>
      </c>
      <c r="C346" s="25" t="s">
        <v>14</v>
      </c>
      <c r="D346" s="25" t="s">
        <v>15</v>
      </c>
      <c r="E346" s="26">
        <f t="shared" si="5"/>
        <v>1.0099</v>
      </c>
      <c r="F346" s="27">
        <v>1</v>
      </c>
      <c r="G346" s="28">
        <v>1.0099</v>
      </c>
      <c r="H346" s="29">
        <v>1610223</v>
      </c>
      <c r="I346" s="29">
        <v>1610724</v>
      </c>
    </row>
    <row r="347" spans="1:9" ht="15.95" customHeight="1" x14ac:dyDescent="0.2">
      <c r="A347" s="25">
        <v>16</v>
      </c>
      <c r="B347" s="10" t="s">
        <v>353</v>
      </c>
      <c r="C347" s="25" t="s">
        <v>14</v>
      </c>
      <c r="D347" s="25" t="s">
        <v>15</v>
      </c>
      <c r="E347" s="26">
        <f t="shared" si="5"/>
        <v>1.0128999999999999</v>
      </c>
      <c r="F347" s="27">
        <v>1</v>
      </c>
      <c r="G347" s="28">
        <v>1.0128999999999999</v>
      </c>
      <c r="H347" s="29">
        <v>1615052</v>
      </c>
      <c r="I347" s="29">
        <v>1615802</v>
      </c>
    </row>
    <row r="348" spans="1:9" ht="15.95" customHeight="1" x14ac:dyDescent="0.2">
      <c r="A348" s="23">
        <v>560075</v>
      </c>
      <c r="B348" s="11" t="s">
        <v>354</v>
      </c>
      <c r="C348" s="6"/>
      <c r="D348" s="6"/>
      <c r="E348" s="7"/>
      <c r="F348" s="6"/>
      <c r="G348" s="8"/>
      <c r="H348" s="9">
        <f>SUM(H349:H388)</f>
        <v>54382988</v>
      </c>
      <c r="I348" s="9">
        <f>SUM(I349:I388)</f>
        <v>55314900</v>
      </c>
    </row>
    <row r="349" spans="1:9" ht="15.95" customHeight="1" x14ac:dyDescent="0.2">
      <c r="A349" s="25">
        <v>1</v>
      </c>
      <c r="B349" s="10" t="s">
        <v>355</v>
      </c>
      <c r="C349" s="25" t="s">
        <v>11</v>
      </c>
      <c r="D349" s="25" t="s">
        <v>12</v>
      </c>
      <c r="E349" s="26">
        <f t="shared" si="5"/>
        <v>1.0136000000000001</v>
      </c>
      <c r="F349" s="27">
        <v>1</v>
      </c>
      <c r="G349" s="28">
        <v>1.0136000000000001</v>
      </c>
      <c r="H349" s="29">
        <v>161606</v>
      </c>
      <c r="I349" s="29">
        <v>161689</v>
      </c>
    </row>
    <row r="350" spans="1:9" ht="15.95" customHeight="1" x14ac:dyDescent="0.2">
      <c r="A350" s="25">
        <v>2</v>
      </c>
      <c r="B350" s="10" t="s">
        <v>356</v>
      </c>
      <c r="C350" s="25" t="s">
        <v>14</v>
      </c>
      <c r="D350" s="25" t="s">
        <v>15</v>
      </c>
      <c r="E350" s="26">
        <f t="shared" si="5"/>
        <v>1.0014000000000001</v>
      </c>
      <c r="F350" s="27">
        <v>1</v>
      </c>
      <c r="G350" s="28">
        <v>1.0014000000000001</v>
      </c>
      <c r="H350" s="29">
        <v>1596570</v>
      </c>
      <c r="I350" s="29">
        <v>1596570</v>
      </c>
    </row>
    <row r="351" spans="1:9" ht="15.95" customHeight="1" x14ac:dyDescent="0.2">
      <c r="A351" s="25">
        <v>3</v>
      </c>
      <c r="B351" s="10" t="s">
        <v>306</v>
      </c>
      <c r="C351" s="25" t="s">
        <v>14</v>
      </c>
      <c r="D351" s="25" t="s">
        <v>12</v>
      </c>
      <c r="E351" s="26" t="s">
        <v>12</v>
      </c>
      <c r="F351" s="27" t="s">
        <v>12</v>
      </c>
      <c r="G351" s="28" t="s">
        <v>12</v>
      </c>
      <c r="H351" s="29">
        <v>0</v>
      </c>
      <c r="I351" s="29">
        <v>532551</v>
      </c>
    </row>
    <row r="352" spans="1:9" ht="15.95" customHeight="1" x14ac:dyDescent="0.2">
      <c r="A352" s="25">
        <v>4</v>
      </c>
      <c r="B352" s="10" t="s">
        <v>357</v>
      </c>
      <c r="C352" s="25" t="s">
        <v>14</v>
      </c>
      <c r="D352" s="25" t="s">
        <v>12</v>
      </c>
      <c r="E352" s="26">
        <f t="shared" si="5"/>
        <v>0.50155000000000005</v>
      </c>
      <c r="F352" s="27">
        <v>0.5</v>
      </c>
      <c r="G352" s="28">
        <v>1.0031000000000001</v>
      </c>
      <c r="H352" s="29">
        <v>799701</v>
      </c>
      <c r="I352" s="29">
        <v>799618</v>
      </c>
    </row>
    <row r="353" spans="1:9" ht="15.95" customHeight="1" x14ac:dyDescent="0.2">
      <c r="A353" s="25">
        <v>5</v>
      </c>
      <c r="B353" s="10" t="s">
        <v>75</v>
      </c>
      <c r="C353" s="25" t="s">
        <v>14</v>
      </c>
      <c r="D353" s="25" t="s">
        <v>12</v>
      </c>
      <c r="E353" s="26">
        <f t="shared" si="5"/>
        <v>0.50180000000000002</v>
      </c>
      <c r="F353" s="27">
        <v>0.5</v>
      </c>
      <c r="G353" s="28">
        <v>1.0036</v>
      </c>
      <c r="H353" s="29">
        <v>800034</v>
      </c>
      <c r="I353" s="29">
        <v>800117</v>
      </c>
    </row>
    <row r="354" spans="1:9" ht="15.95" customHeight="1" x14ac:dyDescent="0.2">
      <c r="A354" s="25">
        <v>6</v>
      </c>
      <c r="B354" s="10" t="s">
        <v>358</v>
      </c>
      <c r="C354" s="25" t="s">
        <v>14</v>
      </c>
      <c r="D354" s="25" t="s">
        <v>15</v>
      </c>
      <c r="E354" s="26">
        <f t="shared" si="5"/>
        <v>1.0015000000000001</v>
      </c>
      <c r="F354" s="27">
        <v>1</v>
      </c>
      <c r="G354" s="28">
        <v>1.0015000000000001</v>
      </c>
      <c r="H354" s="29">
        <v>1596736</v>
      </c>
      <c r="I354" s="29">
        <v>1596986</v>
      </c>
    </row>
    <row r="355" spans="1:9" ht="15.95" customHeight="1" x14ac:dyDescent="0.2">
      <c r="A355" s="25">
        <v>7</v>
      </c>
      <c r="B355" s="10" t="s">
        <v>359</v>
      </c>
      <c r="C355" s="25" t="s">
        <v>14</v>
      </c>
      <c r="D355" s="25" t="s">
        <v>15</v>
      </c>
      <c r="E355" s="26">
        <f t="shared" si="5"/>
        <v>1.0022</v>
      </c>
      <c r="F355" s="27">
        <v>1</v>
      </c>
      <c r="G355" s="28">
        <v>1.0022</v>
      </c>
      <c r="H355" s="29">
        <v>1597902</v>
      </c>
      <c r="I355" s="29">
        <v>1199301</v>
      </c>
    </row>
    <row r="356" spans="1:9" ht="15.95" customHeight="1" x14ac:dyDescent="0.2">
      <c r="A356" s="25">
        <v>8</v>
      </c>
      <c r="B356" s="10" t="s">
        <v>360</v>
      </c>
      <c r="C356" s="25" t="s">
        <v>14</v>
      </c>
      <c r="D356" s="25" t="s">
        <v>12</v>
      </c>
      <c r="E356" s="26">
        <f t="shared" si="5"/>
        <v>0.50229999999999997</v>
      </c>
      <c r="F356" s="27">
        <v>0.5</v>
      </c>
      <c r="G356" s="28">
        <v>1.0045999999999999</v>
      </c>
      <c r="H356" s="29">
        <v>800866</v>
      </c>
      <c r="I356" s="29">
        <v>800866</v>
      </c>
    </row>
    <row r="357" spans="1:9" ht="15.95" customHeight="1" x14ac:dyDescent="0.2">
      <c r="A357" s="25">
        <v>9</v>
      </c>
      <c r="B357" s="10" t="s">
        <v>361</v>
      </c>
      <c r="C357" s="25" t="s">
        <v>14</v>
      </c>
      <c r="D357" s="25" t="s">
        <v>12</v>
      </c>
      <c r="E357" s="26">
        <f t="shared" si="5"/>
        <v>0.50124999999999997</v>
      </c>
      <c r="F357" s="27">
        <v>0.5</v>
      </c>
      <c r="G357" s="28">
        <v>1.0024999999999999</v>
      </c>
      <c r="H357" s="29">
        <v>799201</v>
      </c>
      <c r="I357" s="29">
        <v>799368</v>
      </c>
    </row>
    <row r="358" spans="1:9" ht="15.95" customHeight="1" x14ac:dyDescent="0.2">
      <c r="A358" s="25">
        <v>10</v>
      </c>
      <c r="B358" s="10" t="s">
        <v>362</v>
      </c>
      <c r="C358" s="25" t="s">
        <v>14</v>
      </c>
      <c r="D358" s="25" t="s">
        <v>15</v>
      </c>
      <c r="E358" s="26">
        <f t="shared" si="5"/>
        <v>1</v>
      </c>
      <c r="F358" s="27">
        <v>1</v>
      </c>
      <c r="G358" s="28">
        <v>1</v>
      </c>
      <c r="H358" s="29">
        <v>1594405</v>
      </c>
      <c r="I358" s="29">
        <v>1594405</v>
      </c>
    </row>
    <row r="359" spans="1:9" ht="15.95" customHeight="1" x14ac:dyDescent="0.2">
      <c r="A359" s="25">
        <v>11</v>
      </c>
      <c r="B359" s="10" t="s">
        <v>363</v>
      </c>
      <c r="C359" s="25" t="s">
        <v>14</v>
      </c>
      <c r="D359" s="25" t="s">
        <v>12</v>
      </c>
      <c r="E359" s="26">
        <f t="shared" si="5"/>
        <v>0.50280000000000002</v>
      </c>
      <c r="F359" s="27">
        <v>0.5</v>
      </c>
      <c r="G359" s="28">
        <v>1.0056</v>
      </c>
      <c r="H359" s="29">
        <v>801699</v>
      </c>
      <c r="I359" s="29">
        <v>801783</v>
      </c>
    </row>
    <row r="360" spans="1:9" ht="15.95" customHeight="1" x14ac:dyDescent="0.2">
      <c r="A360" s="25">
        <v>12</v>
      </c>
      <c r="B360" s="10" t="s">
        <v>364</v>
      </c>
      <c r="C360" s="25" t="s">
        <v>14</v>
      </c>
      <c r="D360" s="25" t="s">
        <v>12</v>
      </c>
      <c r="E360" s="26">
        <f t="shared" si="5"/>
        <v>0.50344999999999995</v>
      </c>
      <c r="F360" s="27">
        <v>0.5</v>
      </c>
      <c r="G360" s="28">
        <v>1.0068999999999999</v>
      </c>
      <c r="H360" s="29">
        <v>802698</v>
      </c>
      <c r="I360" s="29">
        <v>802698</v>
      </c>
    </row>
    <row r="361" spans="1:9" ht="15.95" customHeight="1" x14ac:dyDescent="0.2">
      <c r="A361" s="25">
        <v>13</v>
      </c>
      <c r="B361" s="10" t="s">
        <v>365</v>
      </c>
      <c r="C361" s="13" t="s">
        <v>14</v>
      </c>
      <c r="D361" s="25" t="s">
        <v>12</v>
      </c>
      <c r="E361" s="26" t="s">
        <v>12</v>
      </c>
      <c r="F361" s="27" t="s">
        <v>12</v>
      </c>
      <c r="G361" s="28" t="s">
        <v>12</v>
      </c>
      <c r="H361" s="16">
        <v>0</v>
      </c>
      <c r="I361" s="29">
        <v>799034</v>
      </c>
    </row>
    <row r="362" spans="1:9" ht="15.95" customHeight="1" x14ac:dyDescent="0.2">
      <c r="A362" s="25">
        <v>14</v>
      </c>
      <c r="B362" s="10" t="s">
        <v>366</v>
      </c>
      <c r="C362" s="25" t="s">
        <v>14</v>
      </c>
      <c r="D362" s="25" t="s">
        <v>15</v>
      </c>
      <c r="E362" s="26">
        <f t="shared" si="5"/>
        <v>1.002</v>
      </c>
      <c r="F362" s="27">
        <v>1</v>
      </c>
      <c r="G362" s="28">
        <v>1.002</v>
      </c>
      <c r="H362" s="29">
        <v>1597569</v>
      </c>
      <c r="I362" s="29">
        <v>1597653</v>
      </c>
    </row>
    <row r="363" spans="1:9" ht="15.95" customHeight="1" x14ac:dyDescent="0.2">
      <c r="A363" s="25">
        <v>15</v>
      </c>
      <c r="B363" s="10" t="s">
        <v>367</v>
      </c>
      <c r="C363" s="25" t="s">
        <v>14</v>
      </c>
      <c r="D363" s="25" t="s">
        <v>15</v>
      </c>
      <c r="E363" s="26">
        <f t="shared" si="5"/>
        <v>1.0019</v>
      </c>
      <c r="F363" s="27">
        <v>1</v>
      </c>
      <c r="G363" s="28">
        <v>1.0019</v>
      </c>
      <c r="H363" s="29">
        <v>1597402</v>
      </c>
      <c r="I363" s="29">
        <v>1597652</v>
      </c>
    </row>
    <row r="364" spans="1:9" ht="15.95" customHeight="1" x14ac:dyDescent="0.2">
      <c r="A364" s="25">
        <v>16</v>
      </c>
      <c r="B364" s="10" t="s">
        <v>368</v>
      </c>
      <c r="C364" s="25" t="s">
        <v>14</v>
      </c>
      <c r="D364" s="25" t="s">
        <v>15</v>
      </c>
      <c r="E364" s="26">
        <f t="shared" si="5"/>
        <v>1.0021</v>
      </c>
      <c r="F364" s="27">
        <v>1</v>
      </c>
      <c r="G364" s="28">
        <v>1.0021</v>
      </c>
      <c r="H364" s="29">
        <v>1597735</v>
      </c>
      <c r="I364" s="29">
        <v>1597735</v>
      </c>
    </row>
    <row r="365" spans="1:9" ht="15.95" customHeight="1" x14ac:dyDescent="0.2">
      <c r="A365" s="25">
        <v>17</v>
      </c>
      <c r="B365" s="10" t="s">
        <v>369</v>
      </c>
      <c r="C365" s="25" t="s">
        <v>14</v>
      </c>
      <c r="D365" s="25" t="s">
        <v>12</v>
      </c>
      <c r="E365" s="26">
        <f t="shared" si="5"/>
        <v>0.50385000000000002</v>
      </c>
      <c r="F365" s="27">
        <v>0.5</v>
      </c>
      <c r="G365" s="28">
        <v>1.0077</v>
      </c>
      <c r="H365" s="29">
        <v>803364</v>
      </c>
      <c r="I365" s="29">
        <v>803780</v>
      </c>
    </row>
    <row r="366" spans="1:9" ht="15.95" customHeight="1" x14ac:dyDescent="0.2">
      <c r="A366" s="25">
        <v>18</v>
      </c>
      <c r="B366" s="10" t="s">
        <v>370</v>
      </c>
      <c r="C366" s="25" t="s">
        <v>14</v>
      </c>
      <c r="D366" s="25" t="s">
        <v>15</v>
      </c>
      <c r="E366" s="26">
        <f t="shared" si="5"/>
        <v>1</v>
      </c>
      <c r="F366" s="27">
        <v>1</v>
      </c>
      <c r="G366" s="28">
        <v>1</v>
      </c>
      <c r="H366" s="29">
        <v>1594405</v>
      </c>
      <c r="I366" s="29">
        <v>1594405</v>
      </c>
    </row>
    <row r="367" spans="1:9" ht="15.95" customHeight="1" x14ac:dyDescent="0.2">
      <c r="A367" s="25">
        <v>19</v>
      </c>
      <c r="B367" s="10" t="s">
        <v>371</v>
      </c>
      <c r="C367" s="25" t="s">
        <v>14</v>
      </c>
      <c r="D367" s="25" t="s">
        <v>15</v>
      </c>
      <c r="E367" s="26">
        <f t="shared" si="5"/>
        <v>1.004</v>
      </c>
      <c r="F367" s="27">
        <v>1</v>
      </c>
      <c r="G367" s="28">
        <v>1.004</v>
      </c>
      <c r="H367" s="29">
        <v>1600732</v>
      </c>
      <c r="I367" s="29">
        <v>1600899</v>
      </c>
    </row>
    <row r="368" spans="1:9" ht="15.95" customHeight="1" x14ac:dyDescent="0.2">
      <c r="A368" s="25">
        <v>20</v>
      </c>
      <c r="B368" s="10" t="s">
        <v>372</v>
      </c>
      <c r="C368" s="25" t="s">
        <v>14</v>
      </c>
      <c r="D368" s="25" t="s">
        <v>12</v>
      </c>
      <c r="E368" s="26">
        <f t="shared" si="5"/>
        <v>0.50395000000000001</v>
      </c>
      <c r="F368" s="27">
        <v>0.5</v>
      </c>
      <c r="G368" s="28">
        <v>1.0079</v>
      </c>
      <c r="H368" s="29">
        <v>803530</v>
      </c>
      <c r="I368" s="29">
        <v>803447</v>
      </c>
    </row>
    <row r="369" spans="1:9" ht="15.95" customHeight="1" x14ac:dyDescent="0.2">
      <c r="A369" s="25">
        <v>21</v>
      </c>
      <c r="B369" s="10" t="s">
        <v>373</v>
      </c>
      <c r="C369" s="25" t="s">
        <v>14</v>
      </c>
      <c r="D369" s="25" t="s">
        <v>15</v>
      </c>
      <c r="E369" s="26">
        <f t="shared" si="5"/>
        <v>1.0034000000000001</v>
      </c>
      <c r="F369" s="27">
        <v>1</v>
      </c>
      <c r="G369" s="28">
        <v>1.0034000000000001</v>
      </c>
      <c r="H369" s="29">
        <v>1599900</v>
      </c>
      <c r="I369" s="29">
        <v>1599983</v>
      </c>
    </row>
    <row r="370" spans="1:9" ht="15.95" customHeight="1" x14ac:dyDescent="0.2">
      <c r="A370" s="25">
        <v>22</v>
      </c>
      <c r="B370" s="10" t="s">
        <v>374</v>
      </c>
      <c r="C370" s="25" t="s">
        <v>14</v>
      </c>
      <c r="D370" s="25" t="s">
        <v>15</v>
      </c>
      <c r="E370" s="26">
        <f t="shared" si="5"/>
        <v>1.0036</v>
      </c>
      <c r="F370" s="27">
        <v>1</v>
      </c>
      <c r="G370" s="28">
        <v>1.0036</v>
      </c>
      <c r="H370" s="29">
        <v>1600066</v>
      </c>
      <c r="I370" s="29">
        <v>1600233</v>
      </c>
    </row>
    <row r="371" spans="1:9" ht="15.95" customHeight="1" x14ac:dyDescent="0.2">
      <c r="A371" s="25">
        <v>23</v>
      </c>
      <c r="B371" s="10" t="s">
        <v>375</v>
      </c>
      <c r="C371" s="25" t="s">
        <v>14</v>
      </c>
      <c r="D371" s="25" t="s">
        <v>15</v>
      </c>
      <c r="E371" s="26">
        <f t="shared" si="5"/>
        <v>1.0042</v>
      </c>
      <c r="F371" s="27">
        <v>1</v>
      </c>
      <c r="G371" s="28">
        <v>1.0042</v>
      </c>
      <c r="H371" s="29">
        <v>1601065</v>
      </c>
      <c r="I371" s="29">
        <v>1601316</v>
      </c>
    </row>
    <row r="372" spans="1:9" ht="15.95" customHeight="1" x14ac:dyDescent="0.2">
      <c r="A372" s="25">
        <v>24</v>
      </c>
      <c r="B372" s="10" t="s">
        <v>376</v>
      </c>
      <c r="C372" s="25" t="s">
        <v>14</v>
      </c>
      <c r="D372" s="25" t="s">
        <v>15</v>
      </c>
      <c r="E372" s="26">
        <f t="shared" si="5"/>
        <v>1.0044999999999999</v>
      </c>
      <c r="F372" s="27">
        <v>1</v>
      </c>
      <c r="G372" s="28">
        <v>1.0044999999999999</v>
      </c>
      <c r="H372" s="29">
        <v>1601565</v>
      </c>
      <c r="I372" s="29">
        <v>1602065</v>
      </c>
    </row>
    <row r="373" spans="1:9" ht="15.95" customHeight="1" x14ac:dyDescent="0.2">
      <c r="A373" s="25">
        <v>25</v>
      </c>
      <c r="B373" s="10" t="s">
        <v>377</v>
      </c>
      <c r="C373" s="25" t="s">
        <v>14</v>
      </c>
      <c r="D373" s="25" t="s">
        <v>15</v>
      </c>
      <c r="E373" s="26">
        <f t="shared" si="5"/>
        <v>1.0043</v>
      </c>
      <c r="F373" s="27">
        <v>1</v>
      </c>
      <c r="G373" s="28">
        <v>1.0043</v>
      </c>
      <c r="H373" s="29">
        <v>1601232</v>
      </c>
      <c r="I373" s="29">
        <v>1601399</v>
      </c>
    </row>
    <row r="374" spans="1:9" ht="15.95" customHeight="1" x14ac:dyDescent="0.2">
      <c r="A374" s="25">
        <v>26</v>
      </c>
      <c r="B374" s="10" t="s">
        <v>378</v>
      </c>
      <c r="C374" s="25" t="s">
        <v>14</v>
      </c>
      <c r="D374" s="25" t="s">
        <v>12</v>
      </c>
      <c r="E374" s="26">
        <f t="shared" si="5"/>
        <v>0.50470000000000004</v>
      </c>
      <c r="F374" s="27">
        <v>0.5</v>
      </c>
      <c r="G374" s="28">
        <v>1.0094000000000001</v>
      </c>
      <c r="H374" s="29">
        <v>804696</v>
      </c>
      <c r="I374" s="29">
        <v>804613</v>
      </c>
    </row>
    <row r="375" spans="1:9" ht="15.95" customHeight="1" x14ac:dyDescent="0.2">
      <c r="A375" s="25">
        <v>27</v>
      </c>
      <c r="B375" s="10" t="s">
        <v>379</v>
      </c>
      <c r="C375" s="25" t="s">
        <v>14</v>
      </c>
      <c r="D375" s="25" t="s">
        <v>15</v>
      </c>
      <c r="E375" s="26">
        <f t="shared" si="5"/>
        <v>1.0051000000000001</v>
      </c>
      <c r="F375" s="27">
        <v>1</v>
      </c>
      <c r="G375" s="28">
        <v>1.0051000000000001</v>
      </c>
      <c r="H375" s="29">
        <v>1602564</v>
      </c>
      <c r="I375" s="29">
        <v>1603064</v>
      </c>
    </row>
    <row r="376" spans="1:9" ht="15.95" customHeight="1" x14ac:dyDescent="0.2">
      <c r="A376" s="25">
        <v>28</v>
      </c>
      <c r="B376" s="10" t="s">
        <v>380</v>
      </c>
      <c r="C376" s="25" t="s">
        <v>14</v>
      </c>
      <c r="D376" s="25" t="s">
        <v>15</v>
      </c>
      <c r="E376" s="26">
        <f t="shared" ref="E376:E439" si="6">F376*G376</f>
        <v>1</v>
      </c>
      <c r="F376" s="27">
        <v>1</v>
      </c>
      <c r="G376" s="28">
        <v>1</v>
      </c>
      <c r="H376" s="29">
        <v>1594405</v>
      </c>
      <c r="I376" s="29">
        <v>1594405</v>
      </c>
    </row>
    <row r="377" spans="1:9" ht="15.95" customHeight="1" x14ac:dyDescent="0.2">
      <c r="A377" s="25">
        <v>29</v>
      </c>
      <c r="B377" s="10" t="s">
        <v>381</v>
      </c>
      <c r="C377" s="25" t="s">
        <v>14</v>
      </c>
      <c r="D377" s="25" t="s">
        <v>15</v>
      </c>
      <c r="E377" s="26">
        <f t="shared" si="6"/>
        <v>1.0067999999999999</v>
      </c>
      <c r="F377" s="27">
        <v>1</v>
      </c>
      <c r="G377" s="28">
        <v>1.0067999999999999</v>
      </c>
      <c r="H377" s="29">
        <v>1605228</v>
      </c>
      <c r="I377" s="29">
        <v>1605312</v>
      </c>
    </row>
    <row r="378" spans="1:9" ht="15.95" customHeight="1" x14ac:dyDescent="0.2">
      <c r="A378" s="25">
        <v>30</v>
      </c>
      <c r="B378" s="10" t="s">
        <v>382</v>
      </c>
      <c r="C378" s="25" t="s">
        <v>14</v>
      </c>
      <c r="D378" s="25" t="s">
        <v>15</v>
      </c>
      <c r="E378" s="26">
        <f t="shared" si="6"/>
        <v>1</v>
      </c>
      <c r="F378" s="27">
        <v>1</v>
      </c>
      <c r="G378" s="28">
        <v>1</v>
      </c>
      <c r="H378" s="29">
        <v>1594405</v>
      </c>
      <c r="I378" s="29">
        <v>1594405</v>
      </c>
    </row>
    <row r="379" spans="1:9" ht="15.95" customHeight="1" x14ac:dyDescent="0.2">
      <c r="A379" s="25">
        <v>31</v>
      </c>
      <c r="B379" s="10" t="s">
        <v>383</v>
      </c>
      <c r="C379" s="25" t="s">
        <v>14</v>
      </c>
      <c r="D379" s="25" t="s">
        <v>15</v>
      </c>
      <c r="E379" s="26">
        <f t="shared" si="6"/>
        <v>1.0058</v>
      </c>
      <c r="F379" s="27">
        <v>1</v>
      </c>
      <c r="G379" s="28">
        <v>1.0058</v>
      </c>
      <c r="H379" s="29">
        <v>1603730</v>
      </c>
      <c r="I379" s="29">
        <v>1599068</v>
      </c>
    </row>
    <row r="380" spans="1:9" ht="15.95" customHeight="1" x14ac:dyDescent="0.2">
      <c r="A380" s="25">
        <v>32</v>
      </c>
      <c r="B380" s="10" t="s">
        <v>384</v>
      </c>
      <c r="C380" s="25" t="s">
        <v>14</v>
      </c>
      <c r="D380" s="25" t="s">
        <v>15</v>
      </c>
      <c r="E380" s="26">
        <f t="shared" si="6"/>
        <v>1.0062</v>
      </c>
      <c r="F380" s="27">
        <v>1</v>
      </c>
      <c r="G380" s="28">
        <v>1.0062</v>
      </c>
      <c r="H380" s="29">
        <v>1604229</v>
      </c>
      <c r="I380" s="29">
        <v>1603730</v>
      </c>
    </row>
    <row r="381" spans="1:9" ht="15.95" customHeight="1" x14ac:dyDescent="0.2">
      <c r="A381" s="25">
        <v>33</v>
      </c>
      <c r="B381" s="10" t="s">
        <v>70</v>
      </c>
      <c r="C381" s="25" t="s">
        <v>14</v>
      </c>
      <c r="D381" s="25" t="s">
        <v>15</v>
      </c>
      <c r="E381" s="26">
        <f t="shared" si="6"/>
        <v>1.0077</v>
      </c>
      <c r="F381" s="27">
        <v>1</v>
      </c>
      <c r="G381" s="28">
        <v>1.0077</v>
      </c>
      <c r="H381" s="29">
        <v>1606727</v>
      </c>
      <c r="I381" s="29">
        <v>1606894</v>
      </c>
    </row>
    <row r="382" spans="1:9" ht="15.95" customHeight="1" x14ac:dyDescent="0.2">
      <c r="A382" s="25">
        <v>34</v>
      </c>
      <c r="B382" s="10" t="s">
        <v>385</v>
      </c>
      <c r="C382" s="25" t="s">
        <v>14</v>
      </c>
      <c r="D382" s="25" t="s">
        <v>15</v>
      </c>
      <c r="E382" s="26">
        <f t="shared" si="6"/>
        <v>1</v>
      </c>
      <c r="F382" s="27">
        <v>1</v>
      </c>
      <c r="G382" s="28">
        <v>1</v>
      </c>
      <c r="H382" s="29">
        <v>1594405</v>
      </c>
      <c r="I382" s="29">
        <v>1594405</v>
      </c>
    </row>
    <row r="383" spans="1:9" ht="15.95" customHeight="1" x14ac:dyDescent="0.2">
      <c r="A383" s="25">
        <v>35</v>
      </c>
      <c r="B383" s="10" t="s">
        <v>386</v>
      </c>
      <c r="C383" s="25" t="s">
        <v>14</v>
      </c>
      <c r="D383" s="25" t="s">
        <v>15</v>
      </c>
      <c r="E383" s="26">
        <f t="shared" si="6"/>
        <v>1.0068999999999999</v>
      </c>
      <c r="F383" s="27">
        <v>1</v>
      </c>
      <c r="G383" s="28">
        <v>1.0068999999999999</v>
      </c>
      <c r="H383" s="29">
        <v>1605395</v>
      </c>
      <c r="I383" s="29">
        <v>1605978</v>
      </c>
    </row>
    <row r="384" spans="1:9" ht="15.95" customHeight="1" x14ac:dyDescent="0.2">
      <c r="A384" s="25">
        <v>36</v>
      </c>
      <c r="B384" s="10" t="s">
        <v>387</v>
      </c>
      <c r="C384" s="25" t="s">
        <v>14</v>
      </c>
      <c r="D384" s="25" t="s">
        <v>15</v>
      </c>
      <c r="E384" s="26">
        <f t="shared" si="6"/>
        <v>1</v>
      </c>
      <c r="F384" s="27">
        <v>1</v>
      </c>
      <c r="G384" s="28">
        <v>1</v>
      </c>
      <c r="H384" s="29">
        <v>1594405</v>
      </c>
      <c r="I384" s="29">
        <v>1594405</v>
      </c>
    </row>
    <row r="385" spans="1:9" ht="15.95" customHeight="1" x14ac:dyDescent="0.2">
      <c r="A385" s="25">
        <v>37</v>
      </c>
      <c r="B385" s="10" t="s">
        <v>388</v>
      </c>
      <c r="C385" s="25" t="s">
        <v>14</v>
      </c>
      <c r="D385" s="25" t="s">
        <v>15</v>
      </c>
      <c r="E385" s="26">
        <f t="shared" si="6"/>
        <v>1.0081</v>
      </c>
      <c r="F385" s="27">
        <v>1</v>
      </c>
      <c r="G385" s="28">
        <v>1.0081</v>
      </c>
      <c r="H385" s="29">
        <v>1607393</v>
      </c>
      <c r="I385" s="29">
        <v>1606977</v>
      </c>
    </row>
    <row r="386" spans="1:9" ht="15.95" customHeight="1" x14ac:dyDescent="0.2">
      <c r="A386" s="25">
        <v>38</v>
      </c>
      <c r="B386" s="10" t="s">
        <v>389</v>
      </c>
      <c r="C386" s="25" t="s">
        <v>14</v>
      </c>
      <c r="D386" s="25" t="s">
        <v>15</v>
      </c>
      <c r="E386" s="26">
        <f t="shared" si="6"/>
        <v>1.0118</v>
      </c>
      <c r="F386" s="27">
        <v>1</v>
      </c>
      <c r="G386" s="28">
        <v>1.0118</v>
      </c>
      <c r="H386" s="29">
        <v>1613221</v>
      </c>
      <c r="I386" s="29">
        <v>1613305</v>
      </c>
    </row>
    <row r="387" spans="1:9" ht="15.95" customHeight="1" x14ac:dyDescent="0.2">
      <c r="A387" s="25">
        <v>39</v>
      </c>
      <c r="B387" s="10" t="s">
        <v>390</v>
      </c>
      <c r="C387" s="25" t="s">
        <v>14</v>
      </c>
      <c r="D387" s="25" t="s">
        <v>15</v>
      </c>
      <c r="E387" s="26">
        <f t="shared" si="6"/>
        <v>1.0106999999999999</v>
      </c>
      <c r="F387" s="27">
        <v>1</v>
      </c>
      <c r="G387" s="28">
        <v>1.0106999999999999</v>
      </c>
      <c r="H387" s="29">
        <v>1611389</v>
      </c>
      <c r="I387" s="29">
        <v>1611973</v>
      </c>
    </row>
    <row r="388" spans="1:9" ht="15.95" customHeight="1" x14ac:dyDescent="0.2">
      <c r="A388" s="25">
        <v>40</v>
      </c>
      <c r="B388" s="10" t="s">
        <v>391</v>
      </c>
      <c r="C388" s="25" t="s">
        <v>285</v>
      </c>
      <c r="D388" s="25" t="s">
        <v>15</v>
      </c>
      <c r="E388" s="26">
        <f t="shared" si="6"/>
        <v>1</v>
      </c>
      <c r="F388" s="27">
        <v>1</v>
      </c>
      <c r="G388" s="28">
        <v>1</v>
      </c>
      <c r="H388" s="29">
        <v>3790813</v>
      </c>
      <c r="I388" s="29">
        <v>3790813</v>
      </c>
    </row>
    <row r="389" spans="1:9" ht="15.95" customHeight="1" x14ac:dyDescent="0.2">
      <c r="A389" s="23">
        <v>560077</v>
      </c>
      <c r="B389" s="11" t="s">
        <v>392</v>
      </c>
      <c r="C389" s="6"/>
      <c r="D389" s="6"/>
      <c r="E389" s="7"/>
      <c r="F389" s="6"/>
      <c r="G389" s="8"/>
      <c r="H389" s="9">
        <f>SUM(H390:H412)</f>
        <v>28156445</v>
      </c>
      <c r="I389" s="9">
        <f>SUM(I390:I412)</f>
        <v>28690171</v>
      </c>
    </row>
    <row r="390" spans="1:9" ht="15.95" customHeight="1" x14ac:dyDescent="0.2">
      <c r="A390" s="25">
        <v>1</v>
      </c>
      <c r="B390" s="10" t="s">
        <v>393</v>
      </c>
      <c r="C390" s="25" t="s">
        <v>11</v>
      </c>
      <c r="D390" s="25" t="s">
        <v>12</v>
      </c>
      <c r="E390" s="26">
        <f t="shared" si="6"/>
        <v>1.0084</v>
      </c>
      <c r="F390" s="27">
        <v>1</v>
      </c>
      <c r="G390" s="28">
        <v>1.0084</v>
      </c>
      <c r="H390" s="29">
        <v>160773</v>
      </c>
      <c r="I390" s="29">
        <v>160773</v>
      </c>
    </row>
    <row r="391" spans="1:9" ht="15.95" customHeight="1" x14ac:dyDescent="0.2">
      <c r="A391" s="25">
        <v>2</v>
      </c>
      <c r="B391" s="10" t="s">
        <v>394</v>
      </c>
      <c r="C391" s="25" t="s">
        <v>14</v>
      </c>
      <c r="D391" s="25" t="s">
        <v>12</v>
      </c>
      <c r="E391" s="26">
        <f t="shared" si="6"/>
        <v>0.50085000000000002</v>
      </c>
      <c r="F391" s="27">
        <v>0.5</v>
      </c>
      <c r="G391" s="28">
        <v>1.0017</v>
      </c>
      <c r="H391" s="29">
        <v>798535</v>
      </c>
      <c r="I391" s="29">
        <v>798786</v>
      </c>
    </row>
    <row r="392" spans="1:9" ht="15.95" customHeight="1" x14ac:dyDescent="0.2">
      <c r="A392" s="25">
        <v>3</v>
      </c>
      <c r="B392" s="10" t="s">
        <v>395</v>
      </c>
      <c r="C392" s="25" t="s">
        <v>14</v>
      </c>
      <c r="D392" s="25" t="s">
        <v>12</v>
      </c>
      <c r="E392" s="26">
        <f t="shared" si="6"/>
        <v>0.50180000000000002</v>
      </c>
      <c r="F392" s="27">
        <v>0.5</v>
      </c>
      <c r="G392" s="28">
        <v>1.0036</v>
      </c>
      <c r="H392" s="29">
        <v>800034</v>
      </c>
      <c r="I392" s="29">
        <v>800034</v>
      </c>
    </row>
    <row r="393" spans="1:9" ht="15.95" customHeight="1" x14ac:dyDescent="0.2">
      <c r="A393" s="25">
        <v>4</v>
      </c>
      <c r="B393" s="10" t="s">
        <v>396</v>
      </c>
      <c r="C393" s="25" t="s">
        <v>14</v>
      </c>
      <c r="D393" s="25" t="s">
        <v>12</v>
      </c>
      <c r="E393" s="26">
        <f t="shared" si="6"/>
        <v>0.50075000000000003</v>
      </c>
      <c r="F393" s="27">
        <v>0.5</v>
      </c>
      <c r="G393" s="28">
        <v>1.0015000000000001</v>
      </c>
      <c r="H393" s="29">
        <v>798369</v>
      </c>
      <c r="I393" s="29">
        <v>798369</v>
      </c>
    </row>
    <row r="394" spans="1:9" ht="15.95" customHeight="1" x14ac:dyDescent="0.2">
      <c r="A394" s="25">
        <v>5</v>
      </c>
      <c r="B394" s="10" t="s">
        <v>397</v>
      </c>
      <c r="C394" s="25" t="s">
        <v>14</v>
      </c>
      <c r="D394" s="25" t="s">
        <v>12</v>
      </c>
      <c r="E394" s="26">
        <f t="shared" si="6"/>
        <v>0.50105</v>
      </c>
      <c r="F394" s="27">
        <v>0.5</v>
      </c>
      <c r="G394" s="28">
        <v>1.0021</v>
      </c>
      <c r="H394" s="29">
        <v>798868</v>
      </c>
      <c r="I394" s="29">
        <v>799201</v>
      </c>
    </row>
    <row r="395" spans="1:9" ht="15.95" customHeight="1" x14ac:dyDescent="0.2">
      <c r="A395" s="25">
        <v>6</v>
      </c>
      <c r="B395" s="10" t="s">
        <v>398</v>
      </c>
      <c r="C395" s="25" t="s">
        <v>14</v>
      </c>
      <c r="D395" s="25" t="s">
        <v>12</v>
      </c>
      <c r="E395" s="26">
        <f t="shared" si="6"/>
        <v>0.50114999999999998</v>
      </c>
      <c r="F395" s="27">
        <v>0.5</v>
      </c>
      <c r="G395" s="28">
        <v>1.0023</v>
      </c>
      <c r="H395" s="29">
        <v>799035</v>
      </c>
      <c r="I395" s="29">
        <v>799202</v>
      </c>
    </row>
    <row r="396" spans="1:9" ht="15.95" customHeight="1" x14ac:dyDescent="0.2">
      <c r="A396" s="25">
        <v>7</v>
      </c>
      <c r="B396" s="10" t="s">
        <v>399</v>
      </c>
      <c r="C396" s="25" t="s">
        <v>14</v>
      </c>
      <c r="D396" s="25" t="s">
        <v>12</v>
      </c>
      <c r="E396" s="26">
        <f t="shared" si="6"/>
        <v>0.50075000000000003</v>
      </c>
      <c r="F396" s="27">
        <v>0.5</v>
      </c>
      <c r="G396" s="28">
        <v>1.0015000000000001</v>
      </c>
      <c r="H396" s="29">
        <v>798369</v>
      </c>
      <c r="I396" s="29">
        <v>798453</v>
      </c>
    </row>
    <row r="397" spans="1:9" ht="15.95" customHeight="1" x14ac:dyDescent="0.2">
      <c r="A397" s="25">
        <v>8</v>
      </c>
      <c r="B397" s="10" t="s">
        <v>400</v>
      </c>
      <c r="C397" s="25" t="s">
        <v>14</v>
      </c>
      <c r="D397" s="25" t="s">
        <v>12</v>
      </c>
      <c r="E397" s="26">
        <f t="shared" si="6"/>
        <v>0.50144999999999995</v>
      </c>
      <c r="F397" s="27">
        <v>0.5</v>
      </c>
      <c r="G397" s="28">
        <v>1.0028999999999999</v>
      </c>
      <c r="H397" s="29">
        <v>799534</v>
      </c>
      <c r="I397" s="29">
        <v>799618</v>
      </c>
    </row>
    <row r="398" spans="1:9" ht="15.95" customHeight="1" x14ac:dyDescent="0.2">
      <c r="A398" s="25">
        <v>9</v>
      </c>
      <c r="B398" s="10" t="s">
        <v>401</v>
      </c>
      <c r="C398" s="25" t="s">
        <v>14</v>
      </c>
      <c r="D398" s="25" t="s">
        <v>15</v>
      </c>
      <c r="E398" s="26">
        <f t="shared" si="6"/>
        <v>1.0027999999999999</v>
      </c>
      <c r="F398" s="27">
        <v>1</v>
      </c>
      <c r="G398" s="28">
        <v>1.0027999999999999</v>
      </c>
      <c r="H398" s="29">
        <v>1598901</v>
      </c>
      <c r="I398" s="29">
        <v>1599068</v>
      </c>
    </row>
    <row r="399" spans="1:9" ht="15.95" customHeight="1" x14ac:dyDescent="0.2">
      <c r="A399" s="25">
        <v>10</v>
      </c>
      <c r="B399" s="10" t="s">
        <v>402</v>
      </c>
      <c r="C399" s="25" t="s">
        <v>14</v>
      </c>
      <c r="D399" s="25" t="s">
        <v>15</v>
      </c>
      <c r="E399" s="26">
        <f t="shared" si="6"/>
        <v>1.0021</v>
      </c>
      <c r="F399" s="27">
        <v>1</v>
      </c>
      <c r="G399" s="28">
        <v>1.0021</v>
      </c>
      <c r="H399" s="29">
        <v>1597735</v>
      </c>
      <c r="I399" s="29">
        <v>1597653</v>
      </c>
    </row>
    <row r="400" spans="1:9" ht="15.95" customHeight="1" x14ac:dyDescent="0.2">
      <c r="A400" s="25">
        <v>11</v>
      </c>
      <c r="B400" s="10" t="s">
        <v>403</v>
      </c>
      <c r="C400" s="25" t="s">
        <v>14</v>
      </c>
      <c r="D400" s="25" t="s">
        <v>15</v>
      </c>
      <c r="E400" s="26">
        <f t="shared" si="6"/>
        <v>1.0016</v>
      </c>
      <c r="F400" s="27">
        <v>1</v>
      </c>
      <c r="G400" s="28">
        <v>1.0016</v>
      </c>
      <c r="H400" s="29">
        <v>1596903</v>
      </c>
      <c r="I400" s="29">
        <v>1596987</v>
      </c>
    </row>
    <row r="401" spans="1:9" ht="15.95" customHeight="1" x14ac:dyDescent="0.2">
      <c r="A401" s="25">
        <v>12</v>
      </c>
      <c r="B401" s="10" t="s">
        <v>404</v>
      </c>
      <c r="C401" s="25" t="s">
        <v>14</v>
      </c>
      <c r="D401" s="25" t="s">
        <v>15</v>
      </c>
      <c r="E401" s="26">
        <f t="shared" si="6"/>
        <v>1.002</v>
      </c>
      <c r="F401" s="27">
        <v>1</v>
      </c>
      <c r="G401" s="28">
        <v>1.002</v>
      </c>
      <c r="H401" s="29">
        <v>1597569</v>
      </c>
      <c r="I401" s="29">
        <v>1596820</v>
      </c>
    </row>
    <row r="402" spans="1:9" ht="15.95" customHeight="1" x14ac:dyDescent="0.2">
      <c r="A402" s="25">
        <v>13</v>
      </c>
      <c r="B402" s="10" t="s">
        <v>405</v>
      </c>
      <c r="C402" s="25" t="s">
        <v>14</v>
      </c>
      <c r="D402" s="25" t="s">
        <v>12</v>
      </c>
      <c r="E402" s="26" t="s">
        <v>12</v>
      </c>
      <c r="F402" s="27" t="s">
        <v>12</v>
      </c>
      <c r="G402" s="28" t="s">
        <v>12</v>
      </c>
      <c r="H402" s="29">
        <v>0</v>
      </c>
      <c r="I402" s="29">
        <v>532134</v>
      </c>
    </row>
    <row r="403" spans="1:9" ht="15.95" customHeight="1" x14ac:dyDescent="0.2">
      <c r="A403" s="25">
        <v>14</v>
      </c>
      <c r="B403" s="10" t="s">
        <v>406</v>
      </c>
      <c r="C403" s="25" t="s">
        <v>14</v>
      </c>
      <c r="D403" s="25" t="s">
        <v>15</v>
      </c>
      <c r="E403" s="26">
        <f t="shared" si="6"/>
        <v>1.0022</v>
      </c>
      <c r="F403" s="27">
        <v>1</v>
      </c>
      <c r="G403" s="28">
        <v>1.0022</v>
      </c>
      <c r="H403" s="29">
        <v>1597902</v>
      </c>
      <c r="I403" s="29">
        <v>1598069</v>
      </c>
    </row>
    <row r="404" spans="1:9" ht="15.95" customHeight="1" x14ac:dyDescent="0.2">
      <c r="A404" s="25">
        <v>15</v>
      </c>
      <c r="B404" s="10" t="s">
        <v>407</v>
      </c>
      <c r="C404" s="25" t="s">
        <v>14</v>
      </c>
      <c r="D404" s="25" t="s">
        <v>15</v>
      </c>
      <c r="E404" s="26">
        <f t="shared" si="6"/>
        <v>1</v>
      </c>
      <c r="F404" s="27">
        <v>1</v>
      </c>
      <c r="G404" s="28">
        <v>1</v>
      </c>
      <c r="H404" s="29">
        <v>1594405</v>
      </c>
      <c r="I404" s="29">
        <v>1594405</v>
      </c>
    </row>
    <row r="405" spans="1:9" ht="15.95" customHeight="1" x14ac:dyDescent="0.2">
      <c r="A405" s="25">
        <v>16</v>
      </c>
      <c r="B405" s="10" t="s">
        <v>320</v>
      </c>
      <c r="C405" s="25" t="s">
        <v>14</v>
      </c>
      <c r="D405" s="25" t="s">
        <v>15</v>
      </c>
      <c r="E405" s="26">
        <f t="shared" si="6"/>
        <v>1.0045999999999999</v>
      </c>
      <c r="F405" s="27">
        <v>1</v>
      </c>
      <c r="G405" s="28">
        <v>1.0045999999999999</v>
      </c>
      <c r="H405" s="29">
        <v>1601731</v>
      </c>
      <c r="I405" s="29">
        <v>1601898</v>
      </c>
    </row>
    <row r="406" spans="1:9" ht="15.95" customHeight="1" x14ac:dyDescent="0.2">
      <c r="A406" s="25">
        <v>17</v>
      </c>
      <c r="B406" s="10" t="s">
        <v>408</v>
      </c>
      <c r="C406" s="25" t="s">
        <v>14</v>
      </c>
      <c r="D406" s="25" t="s">
        <v>15</v>
      </c>
      <c r="E406" s="26">
        <f t="shared" si="6"/>
        <v>1.0032000000000001</v>
      </c>
      <c r="F406" s="27">
        <v>1</v>
      </c>
      <c r="G406" s="28">
        <v>1.0032000000000001</v>
      </c>
      <c r="H406" s="29">
        <v>1599567</v>
      </c>
      <c r="I406" s="29">
        <v>1599567</v>
      </c>
    </row>
    <row r="407" spans="1:9" ht="15.95" customHeight="1" x14ac:dyDescent="0.2">
      <c r="A407" s="25">
        <v>18</v>
      </c>
      <c r="B407" s="10" t="s">
        <v>409</v>
      </c>
      <c r="C407" s="25" t="s">
        <v>14</v>
      </c>
      <c r="D407" s="25" t="s">
        <v>15</v>
      </c>
      <c r="E407" s="26">
        <f t="shared" si="6"/>
        <v>1.0025999999999999</v>
      </c>
      <c r="F407" s="27">
        <v>1</v>
      </c>
      <c r="G407" s="28">
        <v>1.0025999999999999</v>
      </c>
      <c r="H407" s="29">
        <v>1598568</v>
      </c>
      <c r="I407" s="29">
        <v>1599068</v>
      </c>
    </row>
    <row r="408" spans="1:9" ht="15.95" customHeight="1" x14ac:dyDescent="0.2">
      <c r="A408" s="25">
        <v>19</v>
      </c>
      <c r="B408" s="10" t="s">
        <v>410</v>
      </c>
      <c r="C408" s="25" t="s">
        <v>14</v>
      </c>
      <c r="D408" s="25" t="s">
        <v>15</v>
      </c>
      <c r="E408" s="26">
        <f t="shared" si="6"/>
        <v>1.0044999999999999</v>
      </c>
      <c r="F408" s="27">
        <v>1</v>
      </c>
      <c r="G408" s="28">
        <v>1.0044999999999999</v>
      </c>
      <c r="H408" s="29">
        <v>1601565</v>
      </c>
      <c r="I408" s="29">
        <v>1601649</v>
      </c>
    </row>
    <row r="409" spans="1:9" ht="15.95" customHeight="1" x14ac:dyDescent="0.2">
      <c r="A409" s="25">
        <v>20</v>
      </c>
      <c r="B409" s="10" t="s">
        <v>411</v>
      </c>
      <c r="C409" s="25" t="s">
        <v>14</v>
      </c>
      <c r="D409" s="25" t="s">
        <v>15</v>
      </c>
      <c r="E409" s="26">
        <f t="shared" si="6"/>
        <v>1.0033000000000001</v>
      </c>
      <c r="F409" s="27">
        <v>1</v>
      </c>
      <c r="G409" s="28">
        <v>1.0033000000000001</v>
      </c>
      <c r="H409" s="29">
        <v>1599733</v>
      </c>
      <c r="I409" s="29">
        <v>1599651</v>
      </c>
    </row>
    <row r="410" spans="1:9" ht="15.95" customHeight="1" x14ac:dyDescent="0.2">
      <c r="A410" s="25">
        <v>21</v>
      </c>
      <c r="B410" s="10" t="s">
        <v>412</v>
      </c>
      <c r="C410" s="25" t="s">
        <v>14</v>
      </c>
      <c r="D410" s="25" t="s">
        <v>15</v>
      </c>
      <c r="E410" s="26">
        <f t="shared" si="6"/>
        <v>1.0048999999999999</v>
      </c>
      <c r="F410" s="27">
        <v>1</v>
      </c>
      <c r="G410" s="28">
        <v>1.0048999999999999</v>
      </c>
      <c r="H410" s="29">
        <v>1602231</v>
      </c>
      <c r="I410" s="29">
        <v>1602148</v>
      </c>
    </row>
    <row r="411" spans="1:9" ht="15.95" customHeight="1" x14ac:dyDescent="0.2">
      <c r="A411" s="25">
        <v>22</v>
      </c>
      <c r="B411" s="10" t="s">
        <v>413</v>
      </c>
      <c r="C411" s="25" t="s">
        <v>14</v>
      </c>
      <c r="D411" s="25" t="s">
        <v>15</v>
      </c>
      <c r="E411" s="26">
        <f t="shared" si="6"/>
        <v>1.0079</v>
      </c>
      <c r="F411" s="27">
        <v>1</v>
      </c>
      <c r="G411" s="28">
        <v>1.0079</v>
      </c>
      <c r="H411" s="29">
        <v>1607060</v>
      </c>
      <c r="I411" s="29">
        <v>1607227</v>
      </c>
    </row>
    <row r="412" spans="1:9" ht="15.95" customHeight="1" x14ac:dyDescent="0.2">
      <c r="A412" s="25">
        <v>23</v>
      </c>
      <c r="B412" s="10" t="s">
        <v>414</v>
      </c>
      <c r="C412" s="25" t="s">
        <v>14</v>
      </c>
      <c r="D412" s="25" t="s">
        <v>15</v>
      </c>
      <c r="E412" s="26">
        <f t="shared" si="6"/>
        <v>1.0092000000000001</v>
      </c>
      <c r="F412" s="27">
        <v>1</v>
      </c>
      <c r="G412" s="28">
        <v>1.0092000000000001</v>
      </c>
      <c r="H412" s="29">
        <v>1609058</v>
      </c>
      <c r="I412" s="29">
        <v>1609391</v>
      </c>
    </row>
    <row r="413" spans="1:9" ht="15.95" customHeight="1" x14ac:dyDescent="0.2">
      <c r="A413" s="23">
        <v>560080</v>
      </c>
      <c r="B413" s="11" t="s">
        <v>415</v>
      </c>
      <c r="C413" s="6"/>
      <c r="D413" s="6"/>
      <c r="E413" s="7"/>
      <c r="F413" s="6"/>
      <c r="G413" s="8"/>
      <c r="H413" s="9">
        <f>SUM(H414:H449)</f>
        <v>45015915</v>
      </c>
      <c r="I413" s="9">
        <f>SUM(I414:I449)</f>
        <v>45820957</v>
      </c>
    </row>
    <row r="414" spans="1:9" ht="15.95" customHeight="1" x14ac:dyDescent="0.2">
      <c r="A414" s="25">
        <v>1</v>
      </c>
      <c r="B414" s="10" t="s">
        <v>416</v>
      </c>
      <c r="C414" s="25" t="s">
        <v>11</v>
      </c>
      <c r="D414" s="25" t="s">
        <v>12</v>
      </c>
      <c r="E414" s="26">
        <f t="shared" si="6"/>
        <v>1.0052000000000001</v>
      </c>
      <c r="F414" s="27">
        <v>1</v>
      </c>
      <c r="G414" s="28">
        <v>1.0052000000000001</v>
      </c>
      <c r="H414" s="29">
        <v>160274</v>
      </c>
      <c r="I414" s="29">
        <v>160357</v>
      </c>
    </row>
    <row r="415" spans="1:9" ht="15.95" customHeight="1" x14ac:dyDescent="0.2">
      <c r="A415" s="25">
        <v>2</v>
      </c>
      <c r="B415" s="10" t="s">
        <v>417</v>
      </c>
      <c r="C415" s="25" t="s">
        <v>11</v>
      </c>
      <c r="D415" s="25" t="s">
        <v>12</v>
      </c>
      <c r="E415" s="26">
        <f t="shared" si="6"/>
        <v>1.0084</v>
      </c>
      <c r="F415" s="27">
        <v>1</v>
      </c>
      <c r="G415" s="28">
        <v>1.0084</v>
      </c>
      <c r="H415" s="29">
        <v>160773</v>
      </c>
      <c r="I415" s="29">
        <v>160773</v>
      </c>
    </row>
    <row r="416" spans="1:9" ht="15.95" customHeight="1" x14ac:dyDescent="0.2">
      <c r="A416" s="25">
        <v>3</v>
      </c>
      <c r="B416" s="10" t="s">
        <v>418</v>
      </c>
      <c r="C416" s="25" t="s">
        <v>11</v>
      </c>
      <c r="D416" s="25" t="s">
        <v>12</v>
      </c>
      <c r="E416" s="26">
        <f t="shared" si="6"/>
        <v>1.0136000000000001</v>
      </c>
      <c r="F416" s="27">
        <v>1</v>
      </c>
      <c r="G416" s="28">
        <v>1.0136000000000001</v>
      </c>
      <c r="H416" s="29">
        <v>161606</v>
      </c>
      <c r="I416" s="29">
        <v>161606</v>
      </c>
    </row>
    <row r="417" spans="1:9" ht="15.95" customHeight="1" x14ac:dyDescent="0.2">
      <c r="A417" s="25">
        <v>4</v>
      </c>
      <c r="B417" s="10" t="s">
        <v>307</v>
      </c>
      <c r="C417" s="25" t="s">
        <v>11</v>
      </c>
      <c r="D417" s="25" t="s">
        <v>12</v>
      </c>
      <c r="E417" s="26">
        <f t="shared" si="6"/>
        <v>1.0084</v>
      </c>
      <c r="F417" s="27">
        <v>1</v>
      </c>
      <c r="G417" s="28">
        <v>1.0084</v>
      </c>
      <c r="H417" s="29">
        <v>160773</v>
      </c>
      <c r="I417" s="29">
        <v>160773</v>
      </c>
    </row>
    <row r="418" spans="1:9" ht="15.95" customHeight="1" x14ac:dyDescent="0.2">
      <c r="A418" s="25">
        <v>5</v>
      </c>
      <c r="B418" s="10" t="s">
        <v>419</v>
      </c>
      <c r="C418" s="25" t="s">
        <v>11</v>
      </c>
      <c r="D418" s="25" t="s">
        <v>12</v>
      </c>
      <c r="E418" s="26">
        <f t="shared" si="6"/>
        <v>1.0145999999999999</v>
      </c>
      <c r="F418" s="27">
        <v>1</v>
      </c>
      <c r="G418" s="28">
        <v>1.0145999999999999</v>
      </c>
      <c r="H418" s="29">
        <v>161772</v>
      </c>
      <c r="I418" s="29">
        <v>161856</v>
      </c>
    </row>
    <row r="419" spans="1:9" ht="15.95" customHeight="1" x14ac:dyDescent="0.2">
      <c r="A419" s="25">
        <v>6</v>
      </c>
      <c r="B419" s="10" t="s">
        <v>420</v>
      </c>
      <c r="C419" s="25" t="s">
        <v>11</v>
      </c>
      <c r="D419" s="25" t="s">
        <v>12</v>
      </c>
      <c r="E419" s="26">
        <f t="shared" si="6"/>
        <v>1.0084</v>
      </c>
      <c r="F419" s="27">
        <v>1</v>
      </c>
      <c r="G419" s="28">
        <v>1.0084</v>
      </c>
      <c r="H419" s="29">
        <v>160773</v>
      </c>
      <c r="I419" s="29">
        <v>160773</v>
      </c>
    </row>
    <row r="420" spans="1:9" ht="15.95" customHeight="1" x14ac:dyDescent="0.2">
      <c r="A420" s="25">
        <v>7</v>
      </c>
      <c r="B420" s="10" t="s">
        <v>421</v>
      </c>
      <c r="C420" s="25" t="s">
        <v>14</v>
      </c>
      <c r="D420" s="25" t="s">
        <v>15</v>
      </c>
      <c r="E420" s="26">
        <f t="shared" si="6"/>
        <v>1.0009999999999999</v>
      </c>
      <c r="F420" s="27">
        <v>1</v>
      </c>
      <c r="G420" s="28">
        <v>1.0009999999999999</v>
      </c>
      <c r="H420" s="29">
        <v>1596070</v>
      </c>
      <c r="I420" s="29">
        <v>1595987</v>
      </c>
    </row>
    <row r="421" spans="1:9" ht="15.95" customHeight="1" x14ac:dyDescent="0.2">
      <c r="A421" s="25">
        <v>8</v>
      </c>
      <c r="B421" s="10" t="s">
        <v>422</v>
      </c>
      <c r="C421" s="25" t="s">
        <v>14</v>
      </c>
      <c r="D421" s="25" t="s">
        <v>12</v>
      </c>
      <c r="E421" s="26" t="s">
        <v>12</v>
      </c>
      <c r="F421" s="27" t="s">
        <v>12</v>
      </c>
      <c r="G421" s="28" t="s">
        <v>12</v>
      </c>
      <c r="H421" s="29">
        <v>0</v>
      </c>
      <c r="I421" s="29">
        <v>798202</v>
      </c>
    </row>
    <row r="422" spans="1:9" ht="15.95" customHeight="1" x14ac:dyDescent="0.2">
      <c r="A422" s="25">
        <v>9</v>
      </c>
      <c r="B422" s="10" t="s">
        <v>423</v>
      </c>
      <c r="C422" s="25" t="s">
        <v>14</v>
      </c>
      <c r="D422" s="25" t="s">
        <v>12</v>
      </c>
      <c r="E422" s="26">
        <f t="shared" si="6"/>
        <v>0.50239999999999996</v>
      </c>
      <c r="F422" s="27">
        <v>0.5</v>
      </c>
      <c r="G422" s="28">
        <v>1.0047999999999999</v>
      </c>
      <c r="H422" s="29">
        <v>801033</v>
      </c>
      <c r="I422" s="29">
        <v>801033</v>
      </c>
    </row>
    <row r="423" spans="1:9" ht="15.95" customHeight="1" x14ac:dyDescent="0.2">
      <c r="A423" s="25">
        <v>10</v>
      </c>
      <c r="B423" s="10" t="s">
        <v>424</v>
      </c>
      <c r="C423" s="25" t="s">
        <v>14</v>
      </c>
      <c r="D423" s="25" t="s">
        <v>15</v>
      </c>
      <c r="E423" s="26">
        <f t="shared" si="6"/>
        <v>1.0021</v>
      </c>
      <c r="F423" s="27">
        <v>1</v>
      </c>
      <c r="G423" s="28">
        <v>1.0021</v>
      </c>
      <c r="H423" s="29">
        <v>1597735</v>
      </c>
      <c r="I423" s="29">
        <v>1597986</v>
      </c>
    </row>
    <row r="424" spans="1:9" ht="15.95" customHeight="1" x14ac:dyDescent="0.2">
      <c r="A424" s="25">
        <v>11</v>
      </c>
      <c r="B424" s="10" t="s">
        <v>425</v>
      </c>
      <c r="C424" s="25" t="s">
        <v>14</v>
      </c>
      <c r="D424" s="25" t="s">
        <v>15</v>
      </c>
      <c r="E424" s="26">
        <f t="shared" si="6"/>
        <v>1.0026999999999999</v>
      </c>
      <c r="F424" s="27">
        <v>1</v>
      </c>
      <c r="G424" s="28">
        <v>1.0026999999999999</v>
      </c>
      <c r="H424" s="29">
        <v>1598734</v>
      </c>
      <c r="I424" s="29">
        <v>1598818</v>
      </c>
    </row>
    <row r="425" spans="1:9" ht="15.95" customHeight="1" x14ac:dyDescent="0.2">
      <c r="A425" s="25">
        <v>12</v>
      </c>
      <c r="B425" s="10" t="s">
        <v>426</v>
      </c>
      <c r="C425" s="25" t="s">
        <v>14</v>
      </c>
      <c r="D425" s="25" t="s">
        <v>15</v>
      </c>
      <c r="E425" s="26">
        <f t="shared" si="6"/>
        <v>1.0013000000000001</v>
      </c>
      <c r="F425" s="27">
        <v>1</v>
      </c>
      <c r="G425" s="28">
        <v>1.0013000000000001</v>
      </c>
      <c r="H425" s="29">
        <v>1596403</v>
      </c>
      <c r="I425" s="29">
        <v>1596487</v>
      </c>
    </row>
    <row r="426" spans="1:9" ht="15.95" customHeight="1" x14ac:dyDescent="0.2">
      <c r="A426" s="25">
        <v>13</v>
      </c>
      <c r="B426" s="10" t="s">
        <v>427</v>
      </c>
      <c r="C426" s="25" t="s">
        <v>14</v>
      </c>
      <c r="D426" s="25" t="s">
        <v>15</v>
      </c>
      <c r="E426" s="26">
        <f t="shared" si="6"/>
        <v>1.0024999999999999</v>
      </c>
      <c r="F426" s="27">
        <v>1</v>
      </c>
      <c r="G426" s="28">
        <v>1.0024999999999999</v>
      </c>
      <c r="H426" s="29">
        <v>1598401</v>
      </c>
      <c r="I426" s="29">
        <v>1598401</v>
      </c>
    </row>
    <row r="427" spans="1:9" ht="15.95" customHeight="1" x14ac:dyDescent="0.2">
      <c r="A427" s="25">
        <v>14</v>
      </c>
      <c r="B427" s="14" t="s">
        <v>428</v>
      </c>
      <c r="C427" s="25" t="s">
        <v>14</v>
      </c>
      <c r="D427" s="25" t="s">
        <v>15</v>
      </c>
      <c r="E427" s="26">
        <f t="shared" si="6"/>
        <v>1.0026999999999999</v>
      </c>
      <c r="F427" s="27">
        <v>1</v>
      </c>
      <c r="G427" s="28">
        <v>1.0026999999999999</v>
      </c>
      <c r="H427" s="29">
        <v>1598734</v>
      </c>
      <c r="I427" s="29">
        <v>1598818</v>
      </c>
    </row>
    <row r="428" spans="1:9" ht="15.95" customHeight="1" x14ac:dyDescent="0.2">
      <c r="A428" s="25">
        <v>15</v>
      </c>
      <c r="B428" s="14" t="s">
        <v>429</v>
      </c>
      <c r="C428" s="25" t="s">
        <v>14</v>
      </c>
      <c r="D428" s="25" t="s">
        <v>15</v>
      </c>
      <c r="E428" s="26">
        <f t="shared" si="6"/>
        <v>1.0023</v>
      </c>
      <c r="F428" s="27">
        <v>1</v>
      </c>
      <c r="G428" s="28">
        <v>1.0023</v>
      </c>
      <c r="H428" s="29">
        <v>1598068</v>
      </c>
      <c r="I428" s="29">
        <v>1598068</v>
      </c>
    </row>
    <row r="429" spans="1:9" ht="15.95" customHeight="1" x14ac:dyDescent="0.2">
      <c r="A429" s="25">
        <v>16</v>
      </c>
      <c r="B429" s="10" t="s">
        <v>430</v>
      </c>
      <c r="C429" s="25" t="s">
        <v>14</v>
      </c>
      <c r="D429" s="25" t="s">
        <v>15</v>
      </c>
      <c r="E429" s="26">
        <f t="shared" si="6"/>
        <v>1.0026999999999999</v>
      </c>
      <c r="F429" s="27">
        <v>1</v>
      </c>
      <c r="G429" s="28">
        <v>1.0026999999999999</v>
      </c>
      <c r="H429" s="29">
        <v>1598734</v>
      </c>
      <c r="I429" s="29">
        <v>1598984</v>
      </c>
    </row>
    <row r="430" spans="1:9" ht="15.95" customHeight="1" x14ac:dyDescent="0.2">
      <c r="A430" s="25">
        <v>17</v>
      </c>
      <c r="B430" s="10" t="s">
        <v>431</v>
      </c>
      <c r="C430" s="25" t="s">
        <v>14</v>
      </c>
      <c r="D430" s="25" t="s">
        <v>15</v>
      </c>
      <c r="E430" s="26">
        <f t="shared" si="6"/>
        <v>1.0027999999999999</v>
      </c>
      <c r="F430" s="27">
        <v>1</v>
      </c>
      <c r="G430" s="28">
        <v>1.0027999999999999</v>
      </c>
      <c r="H430" s="29">
        <v>1598901</v>
      </c>
      <c r="I430" s="29">
        <v>1598901</v>
      </c>
    </row>
    <row r="431" spans="1:9" ht="15.95" customHeight="1" x14ac:dyDescent="0.2">
      <c r="A431" s="25">
        <v>18</v>
      </c>
      <c r="B431" s="10" t="s">
        <v>432</v>
      </c>
      <c r="C431" s="25" t="s">
        <v>14</v>
      </c>
      <c r="D431" s="25" t="s">
        <v>15</v>
      </c>
      <c r="E431" s="26">
        <f t="shared" si="6"/>
        <v>1.0037</v>
      </c>
      <c r="F431" s="27">
        <v>1</v>
      </c>
      <c r="G431" s="28">
        <v>1.0037</v>
      </c>
      <c r="H431" s="29">
        <v>1600233</v>
      </c>
      <c r="I431" s="29">
        <v>1600233</v>
      </c>
    </row>
    <row r="432" spans="1:9" ht="15.95" customHeight="1" x14ac:dyDescent="0.2">
      <c r="A432" s="25">
        <v>19</v>
      </c>
      <c r="B432" s="10" t="s">
        <v>433</v>
      </c>
      <c r="C432" s="25" t="s">
        <v>14</v>
      </c>
      <c r="D432" s="25" t="s">
        <v>12</v>
      </c>
      <c r="E432" s="26">
        <f t="shared" si="6"/>
        <v>0.50365000000000004</v>
      </c>
      <c r="F432" s="27">
        <v>0.5</v>
      </c>
      <c r="G432" s="28">
        <v>1.0073000000000001</v>
      </c>
      <c r="H432" s="29">
        <v>803031</v>
      </c>
      <c r="I432" s="29">
        <v>803031</v>
      </c>
    </row>
    <row r="433" spans="1:9" ht="15.95" customHeight="1" x14ac:dyDescent="0.2">
      <c r="A433" s="25">
        <v>20</v>
      </c>
      <c r="B433" s="10" t="s">
        <v>434</v>
      </c>
      <c r="C433" s="25" t="s">
        <v>14</v>
      </c>
      <c r="D433" s="25" t="s">
        <v>15</v>
      </c>
      <c r="E433" s="26">
        <f t="shared" si="6"/>
        <v>1.0025999999999999</v>
      </c>
      <c r="F433" s="27">
        <v>1</v>
      </c>
      <c r="G433" s="28">
        <v>1.0025999999999999</v>
      </c>
      <c r="H433" s="29">
        <v>1598568</v>
      </c>
      <c r="I433" s="29">
        <v>1598485</v>
      </c>
    </row>
    <row r="434" spans="1:9" ht="15.95" customHeight="1" x14ac:dyDescent="0.2">
      <c r="A434" s="25">
        <v>21</v>
      </c>
      <c r="B434" s="10" t="s">
        <v>435</v>
      </c>
      <c r="C434" s="25" t="s">
        <v>14</v>
      </c>
      <c r="D434" s="25" t="s">
        <v>15</v>
      </c>
      <c r="E434" s="26">
        <f t="shared" si="6"/>
        <v>1.0027999999999999</v>
      </c>
      <c r="F434" s="27">
        <v>1</v>
      </c>
      <c r="G434" s="28">
        <v>1.0027999999999999</v>
      </c>
      <c r="H434" s="29">
        <v>1598901</v>
      </c>
      <c r="I434" s="29">
        <v>1598901</v>
      </c>
    </row>
    <row r="435" spans="1:9" ht="15.95" customHeight="1" x14ac:dyDescent="0.2">
      <c r="A435" s="25">
        <v>22</v>
      </c>
      <c r="B435" s="10" t="s">
        <v>436</v>
      </c>
      <c r="C435" s="25" t="s">
        <v>14</v>
      </c>
      <c r="D435" s="25" t="s">
        <v>15</v>
      </c>
      <c r="E435" s="26">
        <f t="shared" si="6"/>
        <v>1.0051000000000001</v>
      </c>
      <c r="F435" s="27">
        <v>1</v>
      </c>
      <c r="G435" s="28">
        <v>1.0051000000000001</v>
      </c>
      <c r="H435" s="29">
        <v>1602564</v>
      </c>
      <c r="I435" s="29">
        <v>1602731</v>
      </c>
    </row>
    <row r="436" spans="1:9" ht="15.95" customHeight="1" x14ac:dyDescent="0.2">
      <c r="A436" s="25">
        <v>23</v>
      </c>
      <c r="B436" s="10" t="s">
        <v>437</v>
      </c>
      <c r="C436" s="25" t="s">
        <v>14</v>
      </c>
      <c r="D436" s="25" t="s">
        <v>12</v>
      </c>
      <c r="E436" s="26">
        <f t="shared" si="6"/>
        <v>0.50460000000000005</v>
      </c>
      <c r="F436" s="27">
        <v>0.5</v>
      </c>
      <c r="G436" s="28">
        <v>1.0092000000000001</v>
      </c>
      <c r="H436" s="29">
        <v>804529</v>
      </c>
      <c r="I436" s="29">
        <v>804696</v>
      </c>
    </row>
    <row r="437" spans="1:9" ht="15.95" customHeight="1" x14ac:dyDescent="0.2">
      <c r="A437" s="25">
        <v>24</v>
      </c>
      <c r="B437" s="14" t="s">
        <v>438</v>
      </c>
      <c r="C437" s="25" t="s">
        <v>14</v>
      </c>
      <c r="D437" s="25" t="s">
        <v>15</v>
      </c>
      <c r="E437" s="26">
        <f t="shared" si="6"/>
        <v>1.0033000000000001</v>
      </c>
      <c r="F437" s="27">
        <v>1</v>
      </c>
      <c r="G437" s="28">
        <v>1.0033000000000001</v>
      </c>
      <c r="H437" s="29">
        <v>1599733</v>
      </c>
      <c r="I437" s="29">
        <v>1599900</v>
      </c>
    </row>
    <row r="438" spans="1:9" ht="15.95" customHeight="1" x14ac:dyDescent="0.2">
      <c r="A438" s="25">
        <v>25</v>
      </c>
      <c r="B438" s="14" t="s">
        <v>439</v>
      </c>
      <c r="C438" s="25" t="s">
        <v>14</v>
      </c>
      <c r="D438" s="25" t="s">
        <v>15</v>
      </c>
      <c r="E438" s="26">
        <f t="shared" si="6"/>
        <v>1.0037</v>
      </c>
      <c r="F438" s="27">
        <v>1</v>
      </c>
      <c r="G438" s="28">
        <v>1.0037</v>
      </c>
      <c r="H438" s="29">
        <v>1600233</v>
      </c>
      <c r="I438" s="29">
        <v>1600400</v>
      </c>
    </row>
    <row r="439" spans="1:9" ht="15.95" customHeight="1" x14ac:dyDescent="0.2">
      <c r="A439" s="25">
        <v>26</v>
      </c>
      <c r="B439" s="10" t="s">
        <v>440</v>
      </c>
      <c r="C439" s="25" t="s">
        <v>14</v>
      </c>
      <c r="D439" s="25" t="s">
        <v>15</v>
      </c>
      <c r="E439" s="26">
        <f t="shared" si="6"/>
        <v>1.0038</v>
      </c>
      <c r="F439" s="27">
        <v>1</v>
      </c>
      <c r="G439" s="28">
        <v>1.0038</v>
      </c>
      <c r="H439" s="29">
        <v>1600399</v>
      </c>
      <c r="I439" s="29">
        <v>1600733</v>
      </c>
    </row>
    <row r="440" spans="1:9" ht="15.95" customHeight="1" x14ac:dyDescent="0.2">
      <c r="A440" s="25">
        <v>27</v>
      </c>
      <c r="B440" s="10" t="s">
        <v>441</v>
      </c>
      <c r="C440" s="25" t="s">
        <v>14</v>
      </c>
      <c r="D440" s="25" t="s">
        <v>15</v>
      </c>
      <c r="E440" s="26">
        <f t="shared" ref="E440:E503" si="7">F440*G440</f>
        <v>1.004</v>
      </c>
      <c r="F440" s="27">
        <v>1</v>
      </c>
      <c r="G440" s="28">
        <v>1.004</v>
      </c>
      <c r="H440" s="29">
        <v>1600732</v>
      </c>
      <c r="I440" s="29">
        <v>1600899</v>
      </c>
    </row>
    <row r="441" spans="1:9" ht="15.95" customHeight="1" x14ac:dyDescent="0.2">
      <c r="A441" s="25">
        <v>28</v>
      </c>
      <c r="B441" s="10" t="s">
        <v>442</v>
      </c>
      <c r="C441" s="25" t="s">
        <v>14</v>
      </c>
      <c r="D441" s="25" t="s">
        <v>15</v>
      </c>
      <c r="E441" s="26">
        <f t="shared" si="7"/>
        <v>1.004</v>
      </c>
      <c r="F441" s="27">
        <v>1</v>
      </c>
      <c r="G441" s="28">
        <v>1.004</v>
      </c>
      <c r="H441" s="29">
        <v>1600732</v>
      </c>
      <c r="I441" s="29">
        <v>1600982</v>
      </c>
    </row>
    <row r="442" spans="1:9" ht="15.95" customHeight="1" x14ac:dyDescent="0.2">
      <c r="A442" s="25">
        <v>29</v>
      </c>
      <c r="B442" s="10" t="s">
        <v>443</v>
      </c>
      <c r="C442" s="25" t="s">
        <v>14</v>
      </c>
      <c r="D442" s="25" t="s">
        <v>15</v>
      </c>
      <c r="E442" s="26">
        <f t="shared" si="7"/>
        <v>1.0042</v>
      </c>
      <c r="F442" s="27">
        <v>1</v>
      </c>
      <c r="G442" s="28">
        <v>1.0042</v>
      </c>
      <c r="H442" s="29">
        <v>1601065</v>
      </c>
      <c r="I442" s="29">
        <v>1601149</v>
      </c>
    </row>
    <row r="443" spans="1:9" ht="15.95" customHeight="1" x14ac:dyDescent="0.2">
      <c r="A443" s="25">
        <v>30</v>
      </c>
      <c r="B443" s="10" t="s">
        <v>444</v>
      </c>
      <c r="C443" s="25" t="s">
        <v>14</v>
      </c>
      <c r="D443" s="25" t="s">
        <v>15</v>
      </c>
      <c r="E443" s="26">
        <f t="shared" si="7"/>
        <v>1.004</v>
      </c>
      <c r="F443" s="27">
        <v>1</v>
      </c>
      <c r="G443" s="28">
        <v>1.004</v>
      </c>
      <c r="H443" s="29">
        <v>1600732</v>
      </c>
      <c r="I443" s="29">
        <v>1601315</v>
      </c>
    </row>
    <row r="444" spans="1:9" ht="15.95" customHeight="1" x14ac:dyDescent="0.2">
      <c r="A444" s="25">
        <v>31</v>
      </c>
      <c r="B444" s="10" t="s">
        <v>445</v>
      </c>
      <c r="C444" s="25" t="s">
        <v>14</v>
      </c>
      <c r="D444" s="25" t="s">
        <v>15</v>
      </c>
      <c r="E444" s="26">
        <f t="shared" si="7"/>
        <v>1.0061</v>
      </c>
      <c r="F444" s="27">
        <v>1</v>
      </c>
      <c r="G444" s="28">
        <v>1.0061</v>
      </c>
      <c r="H444" s="29">
        <v>1604063</v>
      </c>
      <c r="I444" s="29">
        <v>1604563</v>
      </c>
    </row>
    <row r="445" spans="1:9" ht="15.95" customHeight="1" x14ac:dyDescent="0.2">
      <c r="A445" s="25">
        <v>32</v>
      </c>
      <c r="B445" s="10" t="s">
        <v>446</v>
      </c>
      <c r="C445" s="25" t="s">
        <v>14</v>
      </c>
      <c r="D445" s="25" t="s">
        <v>15</v>
      </c>
      <c r="E445" s="26">
        <f t="shared" si="7"/>
        <v>1.0062</v>
      </c>
      <c r="F445" s="27">
        <v>1</v>
      </c>
      <c r="G445" s="28">
        <v>1.0062</v>
      </c>
      <c r="H445" s="29">
        <v>1604229</v>
      </c>
      <c r="I445" s="29">
        <v>1604813</v>
      </c>
    </row>
    <row r="446" spans="1:9" ht="15.95" customHeight="1" x14ac:dyDescent="0.2">
      <c r="A446" s="25">
        <v>33</v>
      </c>
      <c r="B446" s="10" t="s">
        <v>447</v>
      </c>
      <c r="C446" s="25" t="s">
        <v>14</v>
      </c>
      <c r="D446" s="25" t="s">
        <v>15</v>
      </c>
      <c r="E446" s="26">
        <f t="shared" si="7"/>
        <v>1.008</v>
      </c>
      <c r="F446" s="27">
        <v>1</v>
      </c>
      <c r="G446" s="28">
        <v>1.008</v>
      </c>
      <c r="H446" s="29">
        <v>1607226</v>
      </c>
      <c r="I446" s="29">
        <v>1607476</v>
      </c>
    </row>
    <row r="447" spans="1:9" ht="15.95" customHeight="1" x14ac:dyDescent="0.2">
      <c r="A447" s="25">
        <v>34</v>
      </c>
      <c r="B447" s="10" t="s">
        <v>448</v>
      </c>
      <c r="C447" s="25" t="s">
        <v>14</v>
      </c>
      <c r="D447" s="25" t="s">
        <v>15</v>
      </c>
      <c r="E447" s="26">
        <f t="shared" si="7"/>
        <v>1.0099</v>
      </c>
      <c r="F447" s="27">
        <v>1</v>
      </c>
      <c r="G447" s="28">
        <v>1.0099</v>
      </c>
      <c r="H447" s="29">
        <v>1610223</v>
      </c>
      <c r="I447" s="29">
        <v>1610973</v>
      </c>
    </row>
    <row r="448" spans="1:9" ht="15.95" customHeight="1" x14ac:dyDescent="0.2">
      <c r="A448" s="25">
        <v>35</v>
      </c>
      <c r="B448" s="10" t="s">
        <v>449</v>
      </c>
      <c r="C448" s="25" t="s">
        <v>14</v>
      </c>
      <c r="D448" s="25" t="s">
        <v>15</v>
      </c>
      <c r="E448" s="26">
        <f t="shared" si="7"/>
        <v>1.0130999999999999</v>
      </c>
      <c r="F448" s="27">
        <v>1</v>
      </c>
      <c r="G448" s="28">
        <v>1.0130999999999999</v>
      </c>
      <c r="H448" s="29">
        <v>1615219</v>
      </c>
      <c r="I448" s="29">
        <v>1616635</v>
      </c>
    </row>
    <row r="449" spans="1:9" ht="15.95" customHeight="1" x14ac:dyDescent="0.2">
      <c r="A449" s="25">
        <v>36</v>
      </c>
      <c r="B449" s="10" t="s">
        <v>450</v>
      </c>
      <c r="C449" s="25" t="s">
        <v>14</v>
      </c>
      <c r="D449" s="25" t="s">
        <v>15</v>
      </c>
      <c r="E449" s="26">
        <f t="shared" si="7"/>
        <v>1.0126999999999999</v>
      </c>
      <c r="F449" s="27">
        <v>1</v>
      </c>
      <c r="G449" s="28">
        <v>1.0126999999999999</v>
      </c>
      <c r="H449" s="29">
        <v>1614719</v>
      </c>
      <c r="I449" s="29">
        <v>1615219</v>
      </c>
    </row>
    <row r="450" spans="1:9" ht="15.95" customHeight="1" x14ac:dyDescent="0.2">
      <c r="A450" s="23">
        <v>560081</v>
      </c>
      <c r="B450" s="11" t="s">
        <v>451</v>
      </c>
      <c r="C450" s="6"/>
      <c r="D450" s="6"/>
      <c r="E450" s="7"/>
      <c r="F450" s="6"/>
      <c r="G450" s="8"/>
      <c r="H450" s="9">
        <f>SUM(H451:H473)</f>
        <v>29546283</v>
      </c>
      <c r="I450" s="9">
        <f>SUM(I451:I473)</f>
        <v>31317203</v>
      </c>
    </row>
    <row r="451" spans="1:9" ht="15.95" customHeight="1" x14ac:dyDescent="0.2">
      <c r="A451" s="25">
        <v>1</v>
      </c>
      <c r="B451" s="10" t="s">
        <v>452</v>
      </c>
      <c r="C451" s="25" t="s">
        <v>11</v>
      </c>
      <c r="D451" s="25" t="s">
        <v>12</v>
      </c>
      <c r="E451" s="26">
        <f t="shared" si="7"/>
        <v>1.0031000000000001</v>
      </c>
      <c r="F451" s="27">
        <v>1</v>
      </c>
      <c r="G451" s="28">
        <v>1.0031000000000001</v>
      </c>
      <c r="H451" s="29">
        <v>159941</v>
      </c>
      <c r="I451" s="29">
        <v>159941</v>
      </c>
    </row>
    <row r="452" spans="1:9" ht="15.95" customHeight="1" x14ac:dyDescent="0.2">
      <c r="A452" s="25">
        <v>2</v>
      </c>
      <c r="B452" s="10" t="s">
        <v>453</v>
      </c>
      <c r="C452" s="25" t="s">
        <v>11</v>
      </c>
      <c r="D452" s="25" t="s">
        <v>12</v>
      </c>
      <c r="E452" s="26">
        <f t="shared" si="7"/>
        <v>1.0042</v>
      </c>
      <c r="F452" s="27">
        <v>1</v>
      </c>
      <c r="G452" s="28">
        <v>1.0042</v>
      </c>
      <c r="H452" s="29">
        <v>160107</v>
      </c>
      <c r="I452" s="29">
        <v>160107</v>
      </c>
    </row>
    <row r="453" spans="1:9" ht="15.95" customHeight="1" x14ac:dyDescent="0.2">
      <c r="A453" s="25">
        <v>3</v>
      </c>
      <c r="B453" s="10" t="s">
        <v>454</v>
      </c>
      <c r="C453" s="25" t="s">
        <v>11</v>
      </c>
      <c r="D453" s="25" t="s">
        <v>12</v>
      </c>
      <c r="E453" s="26">
        <f t="shared" si="7"/>
        <v>1</v>
      </c>
      <c r="F453" s="27">
        <v>1</v>
      </c>
      <c r="G453" s="28">
        <v>1</v>
      </c>
      <c r="H453" s="29">
        <v>159441</v>
      </c>
      <c r="I453" s="29">
        <v>478323</v>
      </c>
    </row>
    <row r="454" spans="1:9" ht="15.95" customHeight="1" x14ac:dyDescent="0.2">
      <c r="A454" s="25">
        <v>4</v>
      </c>
      <c r="B454" s="10" t="s">
        <v>455</v>
      </c>
      <c r="C454" s="25" t="s">
        <v>11</v>
      </c>
      <c r="D454" s="25" t="s">
        <v>12</v>
      </c>
      <c r="E454" s="26">
        <f t="shared" si="7"/>
        <v>1.0052000000000001</v>
      </c>
      <c r="F454" s="27">
        <v>1</v>
      </c>
      <c r="G454" s="28">
        <v>1.0052000000000001</v>
      </c>
      <c r="H454" s="29">
        <v>160274</v>
      </c>
      <c r="I454" s="29">
        <v>877756</v>
      </c>
    </row>
    <row r="455" spans="1:9" ht="15.95" customHeight="1" x14ac:dyDescent="0.2">
      <c r="A455" s="25">
        <v>5</v>
      </c>
      <c r="B455" s="10" t="s">
        <v>456</v>
      </c>
      <c r="C455" s="25" t="s">
        <v>11</v>
      </c>
      <c r="D455" s="25" t="s">
        <v>12</v>
      </c>
      <c r="E455" s="26">
        <f t="shared" si="7"/>
        <v>1</v>
      </c>
      <c r="F455" s="27">
        <v>1</v>
      </c>
      <c r="G455" s="28">
        <v>1</v>
      </c>
      <c r="H455" s="29">
        <v>159441</v>
      </c>
      <c r="I455" s="29">
        <v>876924</v>
      </c>
    </row>
    <row r="456" spans="1:9" ht="15.95" customHeight="1" x14ac:dyDescent="0.2">
      <c r="A456" s="25">
        <v>6</v>
      </c>
      <c r="B456" s="14" t="s">
        <v>457</v>
      </c>
      <c r="C456" s="25" t="s">
        <v>14</v>
      </c>
      <c r="D456" s="25" t="s">
        <v>15</v>
      </c>
      <c r="E456" s="26">
        <f t="shared" si="7"/>
        <v>1.0011000000000001</v>
      </c>
      <c r="F456" s="27">
        <v>1</v>
      </c>
      <c r="G456" s="28">
        <v>1.0011000000000001</v>
      </c>
      <c r="H456" s="29">
        <v>1596237</v>
      </c>
      <c r="I456" s="29">
        <v>1596654</v>
      </c>
    </row>
    <row r="457" spans="1:9" ht="15.95" customHeight="1" x14ac:dyDescent="0.2">
      <c r="A457" s="25">
        <v>7</v>
      </c>
      <c r="B457" s="10" t="s">
        <v>458</v>
      </c>
      <c r="C457" s="25" t="s">
        <v>14</v>
      </c>
      <c r="D457" s="25" t="s">
        <v>12</v>
      </c>
      <c r="E457" s="26">
        <f t="shared" si="7"/>
        <v>0.50134999999999996</v>
      </c>
      <c r="F457" s="27">
        <v>0.5</v>
      </c>
      <c r="G457" s="28">
        <v>1.0026999999999999</v>
      </c>
      <c r="H457" s="29">
        <v>799368</v>
      </c>
      <c r="I457" s="29">
        <v>799618</v>
      </c>
    </row>
    <row r="458" spans="1:9" ht="15.95" customHeight="1" x14ac:dyDescent="0.2">
      <c r="A458" s="25">
        <v>8</v>
      </c>
      <c r="B458" s="10" t="s">
        <v>459</v>
      </c>
      <c r="C458" s="25" t="s">
        <v>14</v>
      </c>
      <c r="D458" s="25" t="s">
        <v>12</v>
      </c>
      <c r="E458" s="26">
        <f t="shared" si="7"/>
        <v>0.50095000000000001</v>
      </c>
      <c r="F458" s="27">
        <v>0.5</v>
      </c>
      <c r="G458" s="28">
        <v>1.0019</v>
      </c>
      <c r="H458" s="29">
        <v>798702</v>
      </c>
      <c r="I458" s="29">
        <v>798785</v>
      </c>
    </row>
    <row r="459" spans="1:9" ht="15.95" customHeight="1" x14ac:dyDescent="0.2">
      <c r="A459" s="25">
        <v>9</v>
      </c>
      <c r="B459" s="10" t="s">
        <v>460</v>
      </c>
      <c r="C459" s="25" t="s">
        <v>14</v>
      </c>
      <c r="D459" s="25" t="s">
        <v>12</v>
      </c>
      <c r="E459" s="26">
        <f t="shared" si="7"/>
        <v>0.50155000000000005</v>
      </c>
      <c r="F459" s="27">
        <v>0.5</v>
      </c>
      <c r="G459" s="28">
        <v>1.0031000000000001</v>
      </c>
      <c r="H459" s="29">
        <v>799701</v>
      </c>
      <c r="I459" s="29">
        <v>1198053</v>
      </c>
    </row>
    <row r="460" spans="1:9" ht="15.95" customHeight="1" x14ac:dyDescent="0.2">
      <c r="A460" s="25">
        <v>10</v>
      </c>
      <c r="B460" s="10" t="s">
        <v>461</v>
      </c>
      <c r="C460" s="25" t="s">
        <v>14</v>
      </c>
      <c r="D460" s="25" t="s">
        <v>12</v>
      </c>
      <c r="E460" s="26">
        <f t="shared" si="7"/>
        <v>0.5</v>
      </c>
      <c r="F460" s="27">
        <v>0.5</v>
      </c>
      <c r="G460" s="28">
        <v>1</v>
      </c>
      <c r="H460" s="29">
        <v>797203</v>
      </c>
      <c r="I460" s="29">
        <v>797203</v>
      </c>
    </row>
    <row r="461" spans="1:9" ht="15.95" customHeight="1" x14ac:dyDescent="0.2">
      <c r="A461" s="25">
        <v>11</v>
      </c>
      <c r="B461" s="10" t="s">
        <v>462</v>
      </c>
      <c r="C461" s="25" t="s">
        <v>14</v>
      </c>
      <c r="D461" s="25" t="s">
        <v>15</v>
      </c>
      <c r="E461" s="26">
        <f t="shared" si="7"/>
        <v>1.0007999999999999</v>
      </c>
      <c r="F461" s="27">
        <v>1</v>
      </c>
      <c r="G461" s="28">
        <v>1.0007999999999999</v>
      </c>
      <c r="H461" s="29">
        <v>1595737</v>
      </c>
      <c r="I461" s="29">
        <v>1595821</v>
      </c>
    </row>
    <row r="462" spans="1:9" ht="15.95" customHeight="1" x14ac:dyDescent="0.2">
      <c r="A462" s="25">
        <v>12</v>
      </c>
      <c r="B462" s="10" t="s">
        <v>463</v>
      </c>
      <c r="C462" s="25" t="s">
        <v>14</v>
      </c>
      <c r="D462" s="25" t="s">
        <v>15</v>
      </c>
      <c r="E462" s="26">
        <f t="shared" si="7"/>
        <v>1.0011000000000001</v>
      </c>
      <c r="F462" s="27">
        <v>1</v>
      </c>
      <c r="G462" s="28">
        <v>1.0011000000000001</v>
      </c>
      <c r="H462" s="29">
        <v>1596237</v>
      </c>
      <c r="I462" s="29">
        <v>1596321</v>
      </c>
    </row>
    <row r="463" spans="1:9" ht="15.95" customHeight="1" x14ac:dyDescent="0.2">
      <c r="A463" s="25">
        <v>13</v>
      </c>
      <c r="B463" s="10" t="s">
        <v>464</v>
      </c>
      <c r="C463" s="25" t="s">
        <v>14</v>
      </c>
      <c r="D463" s="25" t="s">
        <v>15</v>
      </c>
      <c r="E463" s="26">
        <f t="shared" si="7"/>
        <v>1.0023</v>
      </c>
      <c r="F463" s="27">
        <v>1</v>
      </c>
      <c r="G463" s="28">
        <v>1.0023</v>
      </c>
      <c r="H463" s="29">
        <v>1598068</v>
      </c>
      <c r="I463" s="29">
        <v>1598152</v>
      </c>
    </row>
    <row r="464" spans="1:9" ht="15.95" customHeight="1" x14ac:dyDescent="0.2">
      <c r="A464" s="25">
        <v>14</v>
      </c>
      <c r="B464" s="10" t="s">
        <v>465</v>
      </c>
      <c r="C464" s="25" t="s">
        <v>14</v>
      </c>
      <c r="D464" s="25" t="s">
        <v>15</v>
      </c>
      <c r="E464" s="26">
        <f t="shared" si="7"/>
        <v>1.0023</v>
      </c>
      <c r="F464" s="27">
        <v>1</v>
      </c>
      <c r="G464" s="28">
        <v>1.0023</v>
      </c>
      <c r="H464" s="29">
        <v>1598068</v>
      </c>
      <c r="I464" s="29">
        <v>1598068</v>
      </c>
    </row>
    <row r="465" spans="1:9" ht="15.95" customHeight="1" x14ac:dyDescent="0.2">
      <c r="A465" s="25">
        <v>15</v>
      </c>
      <c r="B465" s="10" t="s">
        <v>466</v>
      </c>
      <c r="C465" s="25" t="s">
        <v>14</v>
      </c>
      <c r="D465" s="25" t="s">
        <v>15</v>
      </c>
      <c r="E465" s="26">
        <f t="shared" si="7"/>
        <v>1.0015000000000001</v>
      </c>
      <c r="F465" s="27">
        <v>1</v>
      </c>
      <c r="G465" s="28">
        <v>1.0015000000000001</v>
      </c>
      <c r="H465" s="29">
        <v>1596736</v>
      </c>
      <c r="I465" s="29">
        <v>1596736</v>
      </c>
    </row>
    <row r="466" spans="1:9" ht="15.95" customHeight="1" x14ac:dyDescent="0.2">
      <c r="A466" s="25">
        <v>16</v>
      </c>
      <c r="B466" s="10" t="s">
        <v>467</v>
      </c>
      <c r="C466" s="25" t="s">
        <v>14</v>
      </c>
      <c r="D466" s="25" t="s">
        <v>15</v>
      </c>
      <c r="E466" s="26">
        <f t="shared" si="7"/>
        <v>1.0019</v>
      </c>
      <c r="F466" s="27">
        <v>1</v>
      </c>
      <c r="G466" s="28">
        <v>1.0019</v>
      </c>
      <c r="H466" s="29">
        <v>1597402</v>
      </c>
      <c r="I466" s="29">
        <v>1597319</v>
      </c>
    </row>
    <row r="467" spans="1:9" ht="15.95" customHeight="1" x14ac:dyDescent="0.2">
      <c r="A467" s="25">
        <v>17</v>
      </c>
      <c r="B467" s="10" t="s">
        <v>468</v>
      </c>
      <c r="C467" s="25" t="s">
        <v>14</v>
      </c>
      <c r="D467" s="25" t="s">
        <v>15</v>
      </c>
      <c r="E467" s="26">
        <f t="shared" si="7"/>
        <v>1.0023</v>
      </c>
      <c r="F467" s="27">
        <v>1</v>
      </c>
      <c r="G467" s="28">
        <v>1.0023</v>
      </c>
      <c r="H467" s="29">
        <v>1598068</v>
      </c>
      <c r="I467" s="29">
        <v>1598152</v>
      </c>
    </row>
    <row r="468" spans="1:9" ht="15.95" customHeight="1" x14ac:dyDescent="0.2">
      <c r="A468" s="25">
        <v>18</v>
      </c>
      <c r="B468" s="10" t="s">
        <v>469</v>
      </c>
      <c r="C468" s="25" t="s">
        <v>14</v>
      </c>
      <c r="D468" s="25" t="s">
        <v>15</v>
      </c>
      <c r="E468" s="26">
        <f t="shared" si="7"/>
        <v>1.0044</v>
      </c>
      <c r="F468" s="27">
        <v>1</v>
      </c>
      <c r="G468" s="28">
        <v>1.0044</v>
      </c>
      <c r="H468" s="29">
        <v>1601398</v>
      </c>
      <c r="I468" s="29">
        <v>1601315</v>
      </c>
    </row>
    <row r="469" spans="1:9" ht="15.95" customHeight="1" x14ac:dyDescent="0.2">
      <c r="A469" s="25">
        <v>19</v>
      </c>
      <c r="B469" s="10" t="s">
        <v>470</v>
      </c>
      <c r="C469" s="25" t="s">
        <v>14</v>
      </c>
      <c r="D469" s="25" t="s">
        <v>15</v>
      </c>
      <c r="E469" s="26">
        <f t="shared" si="7"/>
        <v>1.0041</v>
      </c>
      <c r="F469" s="27">
        <v>1</v>
      </c>
      <c r="G469" s="28">
        <v>1.0041</v>
      </c>
      <c r="H469" s="29">
        <v>1600899</v>
      </c>
      <c r="I469" s="29">
        <v>1600983</v>
      </c>
    </row>
    <row r="470" spans="1:9" ht="15.95" customHeight="1" x14ac:dyDescent="0.2">
      <c r="A470" s="25">
        <v>20</v>
      </c>
      <c r="B470" s="10" t="s">
        <v>471</v>
      </c>
      <c r="C470" s="25" t="s">
        <v>14</v>
      </c>
      <c r="D470" s="25" t="s">
        <v>15</v>
      </c>
      <c r="E470" s="26">
        <f t="shared" si="7"/>
        <v>1.0043</v>
      </c>
      <c r="F470" s="27">
        <v>1</v>
      </c>
      <c r="G470" s="28">
        <v>1.0043</v>
      </c>
      <c r="H470" s="29">
        <v>1601232</v>
      </c>
      <c r="I470" s="29">
        <v>1601315</v>
      </c>
    </row>
    <row r="471" spans="1:9" ht="15.95" customHeight="1" x14ac:dyDescent="0.2">
      <c r="A471" s="25">
        <v>21</v>
      </c>
      <c r="B471" s="10" t="s">
        <v>472</v>
      </c>
      <c r="C471" s="25" t="s">
        <v>14</v>
      </c>
      <c r="D471" s="25" t="s">
        <v>15</v>
      </c>
      <c r="E471" s="26">
        <f t="shared" si="7"/>
        <v>1</v>
      </c>
      <c r="F471" s="27">
        <v>1</v>
      </c>
      <c r="G471" s="28">
        <v>1</v>
      </c>
      <c r="H471" s="29">
        <v>1594405</v>
      </c>
      <c r="I471" s="29">
        <v>1594405</v>
      </c>
    </row>
    <row r="472" spans="1:9" ht="15.95" customHeight="1" x14ac:dyDescent="0.2">
      <c r="A472" s="25">
        <v>22</v>
      </c>
      <c r="B472" s="10" t="s">
        <v>473</v>
      </c>
      <c r="C472" s="25" t="s">
        <v>68</v>
      </c>
      <c r="D472" s="25" t="s">
        <v>15</v>
      </c>
      <c r="E472" s="26">
        <f t="shared" si="7"/>
        <v>1</v>
      </c>
      <c r="F472" s="27">
        <v>1</v>
      </c>
      <c r="G472" s="28">
        <v>1</v>
      </c>
      <c r="H472" s="29">
        <v>3188809</v>
      </c>
      <c r="I472" s="29">
        <v>2806443</v>
      </c>
    </row>
    <row r="473" spans="1:9" ht="15.95" customHeight="1" x14ac:dyDescent="0.2">
      <c r="A473" s="25">
        <v>23</v>
      </c>
      <c r="B473" s="10" t="s">
        <v>474</v>
      </c>
      <c r="C473" s="25" t="s">
        <v>68</v>
      </c>
      <c r="D473" s="25" t="s">
        <v>15</v>
      </c>
      <c r="E473" s="26">
        <f t="shared" si="7"/>
        <v>1</v>
      </c>
      <c r="F473" s="27">
        <v>1</v>
      </c>
      <c r="G473" s="28">
        <v>1</v>
      </c>
      <c r="H473" s="29">
        <v>3188809</v>
      </c>
      <c r="I473" s="29">
        <v>3188809</v>
      </c>
    </row>
    <row r="474" spans="1:9" ht="15.95" customHeight="1" x14ac:dyDescent="0.2">
      <c r="A474" s="23">
        <v>560082</v>
      </c>
      <c r="B474" s="11" t="s">
        <v>475</v>
      </c>
      <c r="C474" s="6"/>
      <c r="D474" s="6"/>
      <c r="E474" s="7"/>
      <c r="F474" s="6"/>
      <c r="G474" s="8"/>
      <c r="H474" s="9">
        <f>SUM(H475:H492)</f>
        <v>19856544</v>
      </c>
      <c r="I474" s="9">
        <f>SUM(I475:I492)</f>
        <v>20393958</v>
      </c>
    </row>
    <row r="475" spans="1:9" ht="15.95" customHeight="1" x14ac:dyDescent="0.2">
      <c r="A475" s="25">
        <v>1</v>
      </c>
      <c r="B475" s="10" t="s">
        <v>380</v>
      </c>
      <c r="C475" s="25" t="s">
        <v>11</v>
      </c>
      <c r="D475" s="25" t="s">
        <v>12</v>
      </c>
      <c r="E475" s="26">
        <f t="shared" si="7"/>
        <v>1.0009999999999999</v>
      </c>
      <c r="F475" s="27">
        <v>1</v>
      </c>
      <c r="G475" s="28">
        <v>1.0009999999999999</v>
      </c>
      <c r="H475" s="29">
        <v>159608</v>
      </c>
      <c r="I475" s="29">
        <v>159775</v>
      </c>
    </row>
    <row r="476" spans="1:9" ht="15.95" customHeight="1" x14ac:dyDescent="0.2">
      <c r="A476" s="25">
        <v>2</v>
      </c>
      <c r="B476" s="10" t="s">
        <v>476</v>
      </c>
      <c r="C476" s="25" t="s">
        <v>11</v>
      </c>
      <c r="D476" s="25" t="s">
        <v>12</v>
      </c>
      <c r="E476" s="26">
        <f t="shared" si="7"/>
        <v>1.0094000000000001</v>
      </c>
      <c r="F476" s="27">
        <v>1</v>
      </c>
      <c r="G476" s="28">
        <v>1.0094000000000001</v>
      </c>
      <c r="H476" s="29">
        <v>160940</v>
      </c>
      <c r="I476" s="29">
        <v>161023</v>
      </c>
    </row>
    <row r="477" spans="1:9" ht="15.95" customHeight="1" x14ac:dyDescent="0.2">
      <c r="A477" s="25">
        <v>3</v>
      </c>
      <c r="B477" s="10" t="s">
        <v>477</v>
      </c>
      <c r="C477" s="25" t="s">
        <v>11</v>
      </c>
      <c r="D477" s="25" t="s">
        <v>12</v>
      </c>
      <c r="E477" s="26">
        <f t="shared" si="7"/>
        <v>1.0063</v>
      </c>
      <c r="F477" s="27">
        <v>1</v>
      </c>
      <c r="G477" s="28">
        <v>1.0063</v>
      </c>
      <c r="H477" s="29">
        <v>160440</v>
      </c>
      <c r="I477" s="29">
        <v>160690</v>
      </c>
    </row>
    <row r="478" spans="1:9" ht="15.95" customHeight="1" x14ac:dyDescent="0.2">
      <c r="A478" s="25">
        <v>4</v>
      </c>
      <c r="B478" s="10" t="s">
        <v>478</v>
      </c>
      <c r="C478" s="25" t="s">
        <v>11</v>
      </c>
      <c r="D478" s="25" t="s">
        <v>12</v>
      </c>
      <c r="E478" s="26">
        <f t="shared" si="7"/>
        <v>1.0115000000000001</v>
      </c>
      <c r="F478" s="27">
        <v>1</v>
      </c>
      <c r="G478" s="28">
        <v>1.0115000000000001</v>
      </c>
      <c r="H478" s="29">
        <v>161273</v>
      </c>
      <c r="I478" s="29">
        <v>160608</v>
      </c>
    </row>
    <row r="479" spans="1:9" ht="15.95" customHeight="1" x14ac:dyDescent="0.2">
      <c r="A479" s="25">
        <v>5</v>
      </c>
      <c r="B479" s="10" t="s">
        <v>479</v>
      </c>
      <c r="C479" s="25" t="s">
        <v>14</v>
      </c>
      <c r="D479" s="25" t="s">
        <v>12</v>
      </c>
      <c r="E479" s="26">
        <f t="shared" si="7"/>
        <v>0.50105</v>
      </c>
      <c r="F479" s="27">
        <v>0.5</v>
      </c>
      <c r="G479" s="28">
        <v>1.0021</v>
      </c>
      <c r="H479" s="29">
        <v>798868</v>
      </c>
      <c r="I479" s="29">
        <v>798952</v>
      </c>
    </row>
    <row r="480" spans="1:9" ht="15.95" customHeight="1" x14ac:dyDescent="0.2">
      <c r="A480" s="25">
        <v>6</v>
      </c>
      <c r="B480" s="10" t="s">
        <v>480</v>
      </c>
      <c r="C480" s="25" t="s">
        <v>14</v>
      </c>
      <c r="D480" s="25" t="s">
        <v>15</v>
      </c>
      <c r="E480" s="26">
        <f t="shared" si="7"/>
        <v>1.0026999999999999</v>
      </c>
      <c r="F480" s="27">
        <v>1</v>
      </c>
      <c r="G480" s="28">
        <v>1.0026999999999999</v>
      </c>
      <c r="H480" s="29">
        <v>1598734</v>
      </c>
      <c r="I480" s="29">
        <v>1598901</v>
      </c>
    </row>
    <row r="481" spans="1:9" ht="15.95" customHeight="1" x14ac:dyDescent="0.2">
      <c r="A481" s="25">
        <v>7</v>
      </c>
      <c r="B481" s="10" t="s">
        <v>321</v>
      </c>
      <c r="C481" s="25" t="s">
        <v>14</v>
      </c>
      <c r="D481" s="25" t="s">
        <v>15</v>
      </c>
      <c r="E481" s="26">
        <f t="shared" si="7"/>
        <v>1.0025999999999999</v>
      </c>
      <c r="F481" s="27">
        <v>1</v>
      </c>
      <c r="G481" s="28">
        <v>1.0025999999999999</v>
      </c>
      <c r="H481" s="29">
        <v>1598568</v>
      </c>
      <c r="I481" s="29">
        <v>1598568</v>
      </c>
    </row>
    <row r="482" spans="1:9" ht="15.95" customHeight="1" x14ac:dyDescent="0.2">
      <c r="A482" s="25">
        <v>8</v>
      </c>
      <c r="B482" s="10" t="s">
        <v>481</v>
      </c>
      <c r="C482" s="25" t="s">
        <v>14</v>
      </c>
      <c r="D482" s="25" t="s">
        <v>15</v>
      </c>
      <c r="E482" s="26">
        <f t="shared" si="7"/>
        <v>1.0033000000000001</v>
      </c>
      <c r="F482" s="27">
        <v>1</v>
      </c>
      <c r="G482" s="28">
        <v>1.0033000000000001</v>
      </c>
      <c r="H482" s="29">
        <v>1599733</v>
      </c>
      <c r="I482" s="29">
        <v>1598402</v>
      </c>
    </row>
    <row r="483" spans="1:9" ht="15.95" customHeight="1" x14ac:dyDescent="0.2">
      <c r="A483" s="25">
        <v>9</v>
      </c>
      <c r="B483" s="10" t="s">
        <v>89</v>
      </c>
      <c r="C483" s="25" t="s">
        <v>14</v>
      </c>
      <c r="D483" s="25" t="s">
        <v>15</v>
      </c>
      <c r="E483" s="26">
        <f t="shared" si="7"/>
        <v>1.0024999999999999</v>
      </c>
      <c r="F483" s="27">
        <v>1</v>
      </c>
      <c r="G483" s="28">
        <v>1.0024999999999999</v>
      </c>
      <c r="H483" s="29">
        <v>1598401</v>
      </c>
      <c r="I483" s="29">
        <v>1598401</v>
      </c>
    </row>
    <row r="484" spans="1:9" ht="15.95" customHeight="1" x14ac:dyDescent="0.2">
      <c r="A484" s="25">
        <v>10</v>
      </c>
      <c r="B484" s="10" t="s">
        <v>482</v>
      </c>
      <c r="C484" s="25" t="s">
        <v>14</v>
      </c>
      <c r="D484" s="25" t="s">
        <v>15</v>
      </c>
      <c r="E484" s="26">
        <f t="shared" si="7"/>
        <v>1.0032000000000001</v>
      </c>
      <c r="F484" s="27">
        <v>1</v>
      </c>
      <c r="G484" s="28">
        <v>1.0032000000000001</v>
      </c>
      <c r="H484" s="29">
        <v>1599567</v>
      </c>
      <c r="I484" s="29">
        <v>1600483</v>
      </c>
    </row>
    <row r="485" spans="1:9" ht="15.95" customHeight="1" x14ac:dyDescent="0.2">
      <c r="A485" s="25">
        <v>11</v>
      </c>
      <c r="B485" s="10" t="s">
        <v>483</v>
      </c>
      <c r="C485" s="25" t="s">
        <v>14</v>
      </c>
      <c r="D485" s="25" t="s">
        <v>12</v>
      </c>
      <c r="E485" s="26">
        <f t="shared" si="7"/>
        <v>0.50355000000000005</v>
      </c>
      <c r="F485" s="27">
        <v>0.5</v>
      </c>
      <c r="G485" s="28">
        <v>1.0071000000000001</v>
      </c>
      <c r="H485" s="29">
        <v>802864</v>
      </c>
      <c r="I485" s="29">
        <v>803447</v>
      </c>
    </row>
    <row r="486" spans="1:9" ht="15.95" customHeight="1" x14ac:dyDescent="0.2">
      <c r="A486" s="25">
        <v>12</v>
      </c>
      <c r="B486" s="14" t="s">
        <v>484</v>
      </c>
      <c r="C486" s="25" t="s">
        <v>14</v>
      </c>
      <c r="D486" s="25" t="s">
        <v>15</v>
      </c>
      <c r="E486" s="26">
        <f t="shared" si="7"/>
        <v>1.0028999999999999</v>
      </c>
      <c r="F486" s="27">
        <v>1</v>
      </c>
      <c r="G486" s="28">
        <v>1.0028999999999999</v>
      </c>
      <c r="H486" s="29">
        <v>1599067</v>
      </c>
      <c r="I486" s="29">
        <v>1599484</v>
      </c>
    </row>
    <row r="487" spans="1:9" ht="15.95" customHeight="1" x14ac:dyDescent="0.2">
      <c r="A487" s="25">
        <v>13</v>
      </c>
      <c r="B487" s="10" t="s">
        <v>485</v>
      </c>
      <c r="C487" s="25" t="s">
        <v>14</v>
      </c>
      <c r="D487" s="25" t="s">
        <v>15</v>
      </c>
      <c r="E487" s="26">
        <f t="shared" si="7"/>
        <v>1.004</v>
      </c>
      <c r="F487" s="27">
        <v>1</v>
      </c>
      <c r="G487" s="28">
        <v>1.004</v>
      </c>
      <c r="H487" s="29">
        <v>1600732</v>
      </c>
      <c r="I487" s="29">
        <v>1601232</v>
      </c>
    </row>
    <row r="488" spans="1:9" ht="15.95" customHeight="1" x14ac:dyDescent="0.2">
      <c r="A488" s="25">
        <v>14</v>
      </c>
      <c r="B488" s="10" t="s">
        <v>486</v>
      </c>
      <c r="C488" s="25" t="s">
        <v>14</v>
      </c>
      <c r="D488" s="25" t="s">
        <v>15</v>
      </c>
      <c r="E488" s="26">
        <f t="shared" si="7"/>
        <v>1.004</v>
      </c>
      <c r="F488" s="27">
        <v>1</v>
      </c>
      <c r="G488" s="28">
        <v>1.004</v>
      </c>
      <c r="H488" s="29">
        <v>1600732</v>
      </c>
      <c r="I488" s="29">
        <v>1601065</v>
      </c>
    </row>
    <row r="489" spans="1:9" ht="15.95" customHeight="1" x14ac:dyDescent="0.2">
      <c r="A489" s="25">
        <v>15</v>
      </c>
      <c r="B489" s="10" t="s">
        <v>487</v>
      </c>
      <c r="C489" s="25" t="s">
        <v>14</v>
      </c>
      <c r="D489" s="25" t="s">
        <v>12</v>
      </c>
      <c r="E489" s="26" t="s">
        <v>12</v>
      </c>
      <c r="F489" s="25" t="s">
        <v>12</v>
      </c>
      <c r="G489" s="28" t="s">
        <v>12</v>
      </c>
      <c r="H489" s="29">
        <v>0</v>
      </c>
      <c r="I489" s="29">
        <v>533577</v>
      </c>
    </row>
    <row r="490" spans="1:9" ht="15.95" customHeight="1" x14ac:dyDescent="0.2">
      <c r="A490" s="25">
        <v>16</v>
      </c>
      <c r="B490" s="10" t="s">
        <v>488</v>
      </c>
      <c r="C490" s="25" t="s">
        <v>14</v>
      </c>
      <c r="D490" s="25" t="s">
        <v>15</v>
      </c>
      <c r="E490" s="26">
        <f t="shared" si="7"/>
        <v>1.0068999999999999</v>
      </c>
      <c r="F490" s="27">
        <v>1</v>
      </c>
      <c r="G490" s="28">
        <v>1.0068999999999999</v>
      </c>
      <c r="H490" s="29">
        <v>1605395</v>
      </c>
      <c r="I490" s="29">
        <v>1606062</v>
      </c>
    </row>
    <row r="491" spans="1:9" ht="15.95" customHeight="1" x14ac:dyDescent="0.2">
      <c r="A491" s="25">
        <v>17</v>
      </c>
      <c r="B491" s="10" t="s">
        <v>489</v>
      </c>
      <c r="C491" s="25" t="s">
        <v>14</v>
      </c>
      <c r="D491" s="25" t="s">
        <v>15</v>
      </c>
      <c r="E491" s="26">
        <f t="shared" si="7"/>
        <v>1.0065999999999999</v>
      </c>
      <c r="F491" s="27">
        <v>1</v>
      </c>
      <c r="G491" s="28">
        <v>1.0065999999999999</v>
      </c>
      <c r="H491" s="29">
        <v>1604895</v>
      </c>
      <c r="I491" s="29">
        <v>1605728</v>
      </c>
    </row>
    <row r="492" spans="1:9" ht="15.95" customHeight="1" x14ac:dyDescent="0.2">
      <c r="A492" s="25">
        <v>18</v>
      </c>
      <c r="B492" s="10" t="s">
        <v>490</v>
      </c>
      <c r="C492" s="25" t="s">
        <v>14</v>
      </c>
      <c r="D492" s="25" t="s">
        <v>15</v>
      </c>
      <c r="E492" s="26">
        <f t="shared" si="7"/>
        <v>1.0077</v>
      </c>
      <c r="F492" s="27">
        <v>1</v>
      </c>
      <c r="G492" s="28">
        <v>1.0077</v>
      </c>
      <c r="H492" s="29">
        <v>1606727</v>
      </c>
      <c r="I492" s="29">
        <v>1607560</v>
      </c>
    </row>
    <row r="493" spans="1:9" ht="15.95" customHeight="1" x14ac:dyDescent="0.2">
      <c r="A493" s="23">
        <v>560083</v>
      </c>
      <c r="B493" s="11" t="s">
        <v>491</v>
      </c>
      <c r="C493" s="6"/>
      <c r="D493" s="6"/>
      <c r="E493" s="7"/>
      <c r="F493" s="6"/>
      <c r="G493" s="8"/>
      <c r="H493" s="9">
        <f>SUM(H494:H517)</f>
        <v>26676191</v>
      </c>
      <c r="I493" s="9">
        <f>SUM(I494:I517)</f>
        <v>26638126</v>
      </c>
    </row>
    <row r="494" spans="1:9" s="30" customFormat="1" ht="15.95" customHeight="1" x14ac:dyDescent="0.2">
      <c r="A494" s="25">
        <v>1</v>
      </c>
      <c r="B494" s="10" t="s">
        <v>492</v>
      </c>
      <c r="C494" s="25" t="s">
        <v>11</v>
      </c>
      <c r="D494" s="25" t="s">
        <v>12</v>
      </c>
      <c r="E494" s="26" t="s">
        <v>12</v>
      </c>
      <c r="F494" s="27" t="s">
        <v>12</v>
      </c>
      <c r="G494" s="28" t="s">
        <v>12</v>
      </c>
      <c r="H494" s="29">
        <v>0</v>
      </c>
      <c r="I494" s="29">
        <v>439919</v>
      </c>
    </row>
    <row r="495" spans="1:9" ht="15.95" customHeight="1" x14ac:dyDescent="0.2">
      <c r="A495" s="25">
        <v>2</v>
      </c>
      <c r="B495" s="10" t="s">
        <v>493</v>
      </c>
      <c r="C495" s="25" t="s">
        <v>11</v>
      </c>
      <c r="D495" s="25" t="s">
        <v>12</v>
      </c>
      <c r="E495" s="26">
        <f t="shared" si="7"/>
        <v>1.0052000000000001</v>
      </c>
      <c r="F495" s="27">
        <v>1</v>
      </c>
      <c r="G495" s="28">
        <v>1.0052000000000001</v>
      </c>
      <c r="H495" s="29">
        <v>160274</v>
      </c>
      <c r="I495" s="29">
        <v>160357</v>
      </c>
    </row>
    <row r="496" spans="1:9" ht="15.95" customHeight="1" x14ac:dyDescent="0.2">
      <c r="A496" s="25">
        <v>3</v>
      </c>
      <c r="B496" s="10" t="s">
        <v>481</v>
      </c>
      <c r="C496" s="25" t="s">
        <v>11</v>
      </c>
      <c r="D496" s="25" t="s">
        <v>12</v>
      </c>
      <c r="E496" s="26">
        <f t="shared" si="7"/>
        <v>1</v>
      </c>
      <c r="F496" s="27">
        <v>1</v>
      </c>
      <c r="G496" s="28">
        <v>1</v>
      </c>
      <c r="H496" s="29">
        <v>159441</v>
      </c>
      <c r="I496" s="29">
        <v>478323</v>
      </c>
    </row>
    <row r="497" spans="1:9" ht="15.95" customHeight="1" x14ac:dyDescent="0.2">
      <c r="A497" s="25">
        <v>4</v>
      </c>
      <c r="B497" s="10" t="s">
        <v>75</v>
      </c>
      <c r="C497" s="25" t="s">
        <v>14</v>
      </c>
      <c r="D497" s="25" t="s">
        <v>12</v>
      </c>
      <c r="E497" s="26">
        <f t="shared" si="7"/>
        <v>0.5</v>
      </c>
      <c r="F497" s="27">
        <v>0.5</v>
      </c>
      <c r="G497" s="28">
        <v>1</v>
      </c>
      <c r="H497" s="29">
        <v>797203</v>
      </c>
      <c r="I497" s="29">
        <v>797203</v>
      </c>
    </row>
    <row r="498" spans="1:9" ht="15.95" customHeight="1" x14ac:dyDescent="0.2">
      <c r="A498" s="25">
        <v>5</v>
      </c>
      <c r="B498" s="10" t="s">
        <v>494</v>
      </c>
      <c r="C498" s="25" t="s">
        <v>14</v>
      </c>
      <c r="D498" s="25" t="s">
        <v>12</v>
      </c>
      <c r="E498" s="26">
        <f t="shared" si="7"/>
        <v>0.50134999999999996</v>
      </c>
      <c r="F498" s="27">
        <v>0.5</v>
      </c>
      <c r="G498" s="28">
        <v>1.0026999999999999</v>
      </c>
      <c r="H498" s="29">
        <v>799368</v>
      </c>
      <c r="I498" s="29">
        <v>799451</v>
      </c>
    </row>
    <row r="499" spans="1:9" ht="15.95" customHeight="1" x14ac:dyDescent="0.2">
      <c r="A499" s="25">
        <v>6</v>
      </c>
      <c r="B499" s="10" t="s">
        <v>495</v>
      </c>
      <c r="C499" s="25" t="s">
        <v>14</v>
      </c>
      <c r="D499" s="25" t="s">
        <v>12</v>
      </c>
      <c r="E499" s="26">
        <f t="shared" si="7"/>
        <v>0.50085000000000002</v>
      </c>
      <c r="F499" s="27">
        <v>0.5</v>
      </c>
      <c r="G499" s="28">
        <v>1.0017</v>
      </c>
      <c r="H499" s="29">
        <v>798535</v>
      </c>
      <c r="I499" s="29">
        <v>798535</v>
      </c>
    </row>
    <row r="500" spans="1:9" ht="15.95" customHeight="1" x14ac:dyDescent="0.2">
      <c r="A500" s="25">
        <v>7</v>
      </c>
      <c r="B500" s="10" t="s">
        <v>496</v>
      </c>
      <c r="C500" s="25" t="s">
        <v>14</v>
      </c>
      <c r="D500" s="25" t="s">
        <v>12</v>
      </c>
      <c r="E500" s="26">
        <f t="shared" si="7"/>
        <v>0.50075000000000003</v>
      </c>
      <c r="F500" s="27">
        <v>0.5</v>
      </c>
      <c r="G500" s="28">
        <v>1.0015000000000001</v>
      </c>
      <c r="H500" s="29">
        <v>798369</v>
      </c>
      <c r="I500" s="29">
        <v>798369</v>
      </c>
    </row>
    <row r="501" spans="1:9" ht="15.95" customHeight="1" x14ac:dyDescent="0.2">
      <c r="A501" s="25">
        <v>8</v>
      </c>
      <c r="B501" s="10" t="s">
        <v>497</v>
      </c>
      <c r="C501" s="25" t="s">
        <v>14</v>
      </c>
      <c r="D501" s="25" t="s">
        <v>12</v>
      </c>
      <c r="E501" s="26">
        <f t="shared" si="7"/>
        <v>0.50144999999999995</v>
      </c>
      <c r="F501" s="27">
        <v>0.5</v>
      </c>
      <c r="G501" s="28">
        <v>1.0028999999999999</v>
      </c>
      <c r="H501" s="29">
        <v>799534</v>
      </c>
      <c r="I501" s="29">
        <v>799701</v>
      </c>
    </row>
    <row r="502" spans="1:9" ht="15.95" customHeight="1" x14ac:dyDescent="0.2">
      <c r="A502" s="25">
        <v>9</v>
      </c>
      <c r="B502" s="10" t="s">
        <v>498</v>
      </c>
      <c r="C502" s="25" t="s">
        <v>14</v>
      </c>
      <c r="D502" s="25" t="s">
        <v>12</v>
      </c>
      <c r="E502" s="26">
        <f t="shared" si="7"/>
        <v>0.50134999999999996</v>
      </c>
      <c r="F502" s="27">
        <v>0.5</v>
      </c>
      <c r="G502" s="28">
        <v>1.0026999999999999</v>
      </c>
      <c r="H502" s="29">
        <v>799368</v>
      </c>
      <c r="I502" s="29">
        <v>799451</v>
      </c>
    </row>
    <row r="503" spans="1:9" ht="15.95" customHeight="1" x14ac:dyDescent="0.2">
      <c r="A503" s="25">
        <v>10</v>
      </c>
      <c r="B503" s="10" t="s">
        <v>499</v>
      </c>
      <c r="C503" s="25" t="s">
        <v>14</v>
      </c>
      <c r="D503" s="25" t="s">
        <v>15</v>
      </c>
      <c r="E503" s="26">
        <f t="shared" si="7"/>
        <v>1.0015000000000001</v>
      </c>
      <c r="F503" s="27">
        <v>1</v>
      </c>
      <c r="G503" s="28">
        <v>1.0015000000000001</v>
      </c>
      <c r="H503" s="29">
        <v>1596736</v>
      </c>
      <c r="I503" s="29">
        <v>1596820</v>
      </c>
    </row>
    <row r="504" spans="1:9" ht="15.95" customHeight="1" x14ac:dyDescent="0.2">
      <c r="A504" s="25">
        <v>11</v>
      </c>
      <c r="B504" s="10" t="s">
        <v>500</v>
      </c>
      <c r="C504" s="25" t="s">
        <v>14</v>
      </c>
      <c r="D504" s="25" t="s">
        <v>12</v>
      </c>
      <c r="E504" s="26">
        <f t="shared" ref="E504:E559" si="8">F504*G504</f>
        <v>0.50114999999999998</v>
      </c>
      <c r="F504" s="27">
        <v>0.5</v>
      </c>
      <c r="G504" s="28">
        <v>1.0023</v>
      </c>
      <c r="H504" s="29">
        <v>799035</v>
      </c>
      <c r="I504" s="29">
        <v>799202</v>
      </c>
    </row>
    <row r="505" spans="1:9" ht="15.95" customHeight="1" x14ac:dyDescent="0.2">
      <c r="A505" s="25">
        <v>12</v>
      </c>
      <c r="B505" s="14" t="s">
        <v>501</v>
      </c>
      <c r="C505" s="25" t="s">
        <v>14</v>
      </c>
      <c r="D505" s="25" t="s">
        <v>15</v>
      </c>
      <c r="E505" s="26">
        <f t="shared" si="8"/>
        <v>1.0018</v>
      </c>
      <c r="F505" s="27">
        <v>1</v>
      </c>
      <c r="G505" s="28">
        <v>1.0018</v>
      </c>
      <c r="H505" s="29">
        <v>1597236</v>
      </c>
      <c r="I505" s="29">
        <v>798618</v>
      </c>
    </row>
    <row r="506" spans="1:9" ht="15.95" customHeight="1" x14ac:dyDescent="0.2">
      <c r="A506" s="25">
        <v>13</v>
      </c>
      <c r="B506" s="14" t="s">
        <v>502</v>
      </c>
      <c r="C506" s="25" t="s">
        <v>14</v>
      </c>
      <c r="D506" s="25" t="s">
        <v>12</v>
      </c>
      <c r="E506" s="26">
        <f t="shared" si="8"/>
        <v>0.50124999999999997</v>
      </c>
      <c r="F506" s="27">
        <v>0.5</v>
      </c>
      <c r="G506" s="28">
        <v>1.0024999999999999</v>
      </c>
      <c r="H506" s="29">
        <v>799201</v>
      </c>
      <c r="I506" s="29">
        <v>799285</v>
      </c>
    </row>
    <row r="507" spans="1:9" ht="15.95" customHeight="1" x14ac:dyDescent="0.2">
      <c r="A507" s="25">
        <v>14</v>
      </c>
      <c r="B507" s="10" t="s">
        <v>503</v>
      </c>
      <c r="C507" s="25" t="s">
        <v>14</v>
      </c>
      <c r="D507" s="25" t="s">
        <v>15</v>
      </c>
      <c r="E507" s="26">
        <f t="shared" si="8"/>
        <v>1.0019</v>
      </c>
      <c r="F507" s="27">
        <v>1</v>
      </c>
      <c r="G507" s="28">
        <v>1.0019</v>
      </c>
      <c r="H507" s="29">
        <v>1597402</v>
      </c>
      <c r="I507" s="29">
        <v>1597402</v>
      </c>
    </row>
    <row r="508" spans="1:9" ht="15.95" customHeight="1" x14ac:dyDescent="0.2">
      <c r="A508" s="25">
        <v>15</v>
      </c>
      <c r="B508" s="10" t="s">
        <v>463</v>
      </c>
      <c r="C508" s="25" t="s">
        <v>14</v>
      </c>
      <c r="D508" s="25" t="s">
        <v>12</v>
      </c>
      <c r="E508" s="26">
        <f t="shared" si="8"/>
        <v>0.50085000000000002</v>
      </c>
      <c r="F508" s="27">
        <v>0.5</v>
      </c>
      <c r="G508" s="28">
        <v>1.0017</v>
      </c>
      <c r="H508" s="29">
        <v>798535</v>
      </c>
      <c r="I508" s="29">
        <v>798619</v>
      </c>
    </row>
    <row r="509" spans="1:9" ht="15.95" customHeight="1" x14ac:dyDescent="0.2">
      <c r="A509" s="25">
        <v>16</v>
      </c>
      <c r="B509" s="10" t="s">
        <v>504</v>
      </c>
      <c r="C509" s="25" t="s">
        <v>14</v>
      </c>
      <c r="D509" s="25" t="s">
        <v>15</v>
      </c>
      <c r="E509" s="26">
        <f t="shared" si="8"/>
        <v>1.0023</v>
      </c>
      <c r="F509" s="27">
        <v>1</v>
      </c>
      <c r="G509" s="28">
        <v>1.0023</v>
      </c>
      <c r="H509" s="29">
        <v>1598068</v>
      </c>
      <c r="I509" s="29">
        <v>1598318</v>
      </c>
    </row>
    <row r="510" spans="1:9" ht="15.95" customHeight="1" x14ac:dyDescent="0.2">
      <c r="A510" s="25">
        <v>17</v>
      </c>
      <c r="B510" s="10" t="s">
        <v>505</v>
      </c>
      <c r="C510" s="25" t="s">
        <v>14</v>
      </c>
      <c r="D510" s="25" t="s">
        <v>15</v>
      </c>
      <c r="E510" s="26">
        <f t="shared" si="8"/>
        <v>1</v>
      </c>
      <c r="F510" s="27">
        <v>1</v>
      </c>
      <c r="G510" s="28">
        <v>1</v>
      </c>
      <c r="H510" s="29">
        <v>1594405</v>
      </c>
      <c r="I510" s="29">
        <v>1594405</v>
      </c>
    </row>
    <row r="511" spans="1:9" ht="15.95" customHeight="1" x14ac:dyDescent="0.2">
      <c r="A511" s="25">
        <v>18</v>
      </c>
      <c r="B511" s="10" t="s">
        <v>506</v>
      </c>
      <c r="C511" s="25" t="s">
        <v>14</v>
      </c>
      <c r="D511" s="25" t="s">
        <v>15</v>
      </c>
      <c r="E511" s="26">
        <f t="shared" si="8"/>
        <v>1.0024</v>
      </c>
      <c r="F511" s="27">
        <v>1</v>
      </c>
      <c r="G511" s="28">
        <v>1.0024</v>
      </c>
      <c r="H511" s="29">
        <v>1598235</v>
      </c>
      <c r="I511" s="29">
        <v>1598402</v>
      </c>
    </row>
    <row r="512" spans="1:9" ht="15.95" customHeight="1" x14ac:dyDescent="0.2">
      <c r="A512" s="25">
        <v>19</v>
      </c>
      <c r="B512" s="10" t="s">
        <v>507</v>
      </c>
      <c r="C512" s="25" t="s">
        <v>14</v>
      </c>
      <c r="D512" s="25" t="s">
        <v>15</v>
      </c>
      <c r="E512" s="26">
        <f t="shared" si="8"/>
        <v>1.0034000000000001</v>
      </c>
      <c r="F512" s="27">
        <v>1</v>
      </c>
      <c r="G512" s="28">
        <v>1.0034000000000001</v>
      </c>
      <c r="H512" s="29">
        <v>1599900</v>
      </c>
      <c r="I512" s="29">
        <v>1599900</v>
      </c>
    </row>
    <row r="513" spans="1:9" ht="15.95" customHeight="1" x14ac:dyDescent="0.2">
      <c r="A513" s="25">
        <v>20</v>
      </c>
      <c r="B513" s="10" t="s">
        <v>508</v>
      </c>
      <c r="C513" s="25" t="s">
        <v>14</v>
      </c>
      <c r="D513" s="25" t="s">
        <v>15</v>
      </c>
      <c r="E513" s="26">
        <f t="shared" si="8"/>
        <v>1.0043</v>
      </c>
      <c r="F513" s="27">
        <v>1</v>
      </c>
      <c r="G513" s="28">
        <v>1.0043</v>
      </c>
      <c r="H513" s="29">
        <v>1601232</v>
      </c>
      <c r="I513" s="29">
        <v>1601565</v>
      </c>
    </row>
    <row r="514" spans="1:9" ht="15.95" customHeight="1" x14ac:dyDescent="0.2">
      <c r="A514" s="25">
        <v>21</v>
      </c>
      <c r="B514" s="10" t="s">
        <v>509</v>
      </c>
      <c r="C514" s="25" t="s">
        <v>14</v>
      </c>
      <c r="D514" s="25" t="s">
        <v>15</v>
      </c>
      <c r="E514" s="26">
        <f t="shared" si="8"/>
        <v>1.0041</v>
      </c>
      <c r="F514" s="27">
        <v>1</v>
      </c>
      <c r="G514" s="28">
        <v>1.0041</v>
      </c>
      <c r="H514" s="29">
        <v>1600899</v>
      </c>
      <c r="I514" s="29">
        <v>1601066</v>
      </c>
    </row>
    <row r="515" spans="1:9" ht="15.95" customHeight="1" x14ac:dyDescent="0.2">
      <c r="A515" s="25">
        <v>22</v>
      </c>
      <c r="B515" s="10" t="s">
        <v>510</v>
      </c>
      <c r="C515" s="25" t="s">
        <v>14</v>
      </c>
      <c r="D515" s="25" t="s">
        <v>15</v>
      </c>
      <c r="E515" s="26">
        <f t="shared" si="8"/>
        <v>1</v>
      </c>
      <c r="F515" s="27">
        <v>1</v>
      </c>
      <c r="G515" s="28">
        <v>1</v>
      </c>
      <c r="H515" s="29">
        <v>1594405</v>
      </c>
      <c r="I515" s="29">
        <v>1594405</v>
      </c>
    </row>
    <row r="516" spans="1:9" ht="15.95" customHeight="1" x14ac:dyDescent="0.2">
      <c r="A516" s="25">
        <v>23</v>
      </c>
      <c r="B516" s="10" t="s">
        <v>511</v>
      </c>
      <c r="C516" s="25" t="s">
        <v>14</v>
      </c>
      <c r="D516" s="25" t="s">
        <v>15</v>
      </c>
      <c r="E516" s="26">
        <f t="shared" si="8"/>
        <v>1</v>
      </c>
      <c r="F516" s="27">
        <v>1</v>
      </c>
      <c r="G516" s="28">
        <v>1</v>
      </c>
      <c r="H516" s="29">
        <v>1594405</v>
      </c>
      <c r="I516" s="29">
        <v>1594405</v>
      </c>
    </row>
    <row r="517" spans="1:9" ht="15.95" customHeight="1" x14ac:dyDescent="0.2">
      <c r="A517" s="25">
        <v>24</v>
      </c>
      <c r="B517" s="10" t="s">
        <v>512</v>
      </c>
      <c r="C517" s="25" t="s">
        <v>14</v>
      </c>
      <c r="D517" s="25" t="s">
        <v>15</v>
      </c>
      <c r="E517" s="26">
        <f t="shared" si="8"/>
        <v>1</v>
      </c>
      <c r="F517" s="27">
        <v>1</v>
      </c>
      <c r="G517" s="28">
        <v>1</v>
      </c>
      <c r="H517" s="29">
        <v>1594405</v>
      </c>
      <c r="I517" s="29">
        <v>1594405</v>
      </c>
    </row>
    <row r="518" spans="1:9" ht="15.95" customHeight="1" x14ac:dyDescent="0.2">
      <c r="A518" s="23">
        <v>560206</v>
      </c>
      <c r="B518" s="11" t="s">
        <v>513</v>
      </c>
      <c r="C518" s="6"/>
      <c r="D518" s="6"/>
      <c r="E518" s="7"/>
      <c r="F518" s="6"/>
      <c r="G518" s="8"/>
      <c r="H518" s="9">
        <f>SUM(H519:H523)</f>
        <v>8034467</v>
      </c>
      <c r="I518" s="9">
        <f>SUM(I519:I523)</f>
        <v>8036549</v>
      </c>
    </row>
    <row r="519" spans="1:9" ht="15.95" customHeight="1" x14ac:dyDescent="0.2">
      <c r="A519" s="25">
        <v>1</v>
      </c>
      <c r="B519" s="10" t="s">
        <v>514</v>
      </c>
      <c r="C519" s="25" t="s">
        <v>14</v>
      </c>
      <c r="D519" s="25" t="s">
        <v>12</v>
      </c>
      <c r="E519" s="26">
        <f t="shared" si="8"/>
        <v>0.50344999999999995</v>
      </c>
      <c r="F519" s="27">
        <v>0.5</v>
      </c>
      <c r="G519" s="28">
        <v>1.0068999999999999</v>
      </c>
      <c r="H519" s="29">
        <v>802698</v>
      </c>
      <c r="I519" s="29">
        <v>802781</v>
      </c>
    </row>
    <row r="520" spans="1:9" ht="15.95" customHeight="1" x14ac:dyDescent="0.2">
      <c r="A520" s="25">
        <v>2</v>
      </c>
      <c r="B520" s="10" t="s">
        <v>515</v>
      </c>
      <c r="C520" s="25" t="s">
        <v>14</v>
      </c>
      <c r="D520" s="25" t="s">
        <v>12</v>
      </c>
      <c r="E520" s="26">
        <f t="shared" si="8"/>
        <v>0.50805</v>
      </c>
      <c r="F520" s="27">
        <v>0.5</v>
      </c>
      <c r="G520" s="28">
        <v>1.0161</v>
      </c>
      <c r="H520" s="29">
        <v>810024</v>
      </c>
      <c r="I520" s="29">
        <v>810357</v>
      </c>
    </row>
    <row r="521" spans="1:9" ht="15.95" customHeight="1" x14ac:dyDescent="0.2">
      <c r="A521" s="25">
        <v>3</v>
      </c>
      <c r="B521" s="10" t="s">
        <v>516</v>
      </c>
      <c r="C521" s="25" t="s">
        <v>14</v>
      </c>
      <c r="D521" s="25" t="s">
        <v>15</v>
      </c>
      <c r="E521" s="26">
        <f t="shared" si="8"/>
        <v>1.0105</v>
      </c>
      <c r="F521" s="27">
        <v>1</v>
      </c>
      <c r="G521" s="28">
        <v>1.0105</v>
      </c>
      <c r="H521" s="29">
        <v>1611223</v>
      </c>
      <c r="I521" s="29">
        <v>1612056</v>
      </c>
    </row>
    <row r="522" spans="1:9" ht="15.95" customHeight="1" x14ac:dyDescent="0.2">
      <c r="A522" s="25">
        <v>4</v>
      </c>
      <c r="B522" s="10" t="s">
        <v>517</v>
      </c>
      <c r="C522" s="25" t="s">
        <v>68</v>
      </c>
      <c r="D522" s="25" t="s">
        <v>12</v>
      </c>
      <c r="E522" s="26">
        <f t="shared" si="8"/>
        <v>0.50854999999999995</v>
      </c>
      <c r="F522" s="27">
        <v>0.5</v>
      </c>
      <c r="G522" s="28">
        <v>1.0170999999999999</v>
      </c>
      <c r="H522" s="29">
        <v>1621713</v>
      </c>
      <c r="I522" s="29">
        <v>1622546</v>
      </c>
    </row>
    <row r="523" spans="1:9" ht="15.95" customHeight="1" x14ac:dyDescent="0.2">
      <c r="A523" s="25">
        <v>5</v>
      </c>
      <c r="B523" s="10" t="s">
        <v>518</v>
      </c>
      <c r="C523" s="25" t="s">
        <v>68</v>
      </c>
      <c r="D523" s="25" t="s">
        <v>15</v>
      </c>
      <c r="E523" s="26">
        <f t="shared" si="8"/>
        <v>1</v>
      </c>
      <c r="F523" s="27">
        <v>1</v>
      </c>
      <c r="G523" s="28">
        <v>1</v>
      </c>
      <c r="H523" s="29">
        <v>3188809</v>
      </c>
      <c r="I523" s="29">
        <v>3188809</v>
      </c>
    </row>
    <row r="524" spans="1:9" ht="15.95" customHeight="1" x14ac:dyDescent="0.2">
      <c r="A524" s="23">
        <v>560214</v>
      </c>
      <c r="B524" s="11" t="s">
        <v>519</v>
      </c>
      <c r="C524" s="6"/>
      <c r="D524" s="6"/>
      <c r="E524" s="7"/>
      <c r="F524" s="6"/>
      <c r="G524" s="8"/>
      <c r="H524" s="9">
        <f>SUM(H525:H560)</f>
        <v>49832549</v>
      </c>
      <c r="I524" s="9">
        <f>SUM(I525:I560)</f>
        <v>51718815</v>
      </c>
    </row>
    <row r="525" spans="1:9" ht="15.95" customHeight="1" x14ac:dyDescent="0.2">
      <c r="A525" s="25">
        <v>1</v>
      </c>
      <c r="B525" s="10" t="s">
        <v>520</v>
      </c>
      <c r="C525" s="25" t="s">
        <v>11</v>
      </c>
      <c r="D525" s="25" t="s">
        <v>12</v>
      </c>
      <c r="E525" s="26">
        <f t="shared" si="8"/>
        <v>1.0021</v>
      </c>
      <c r="F525" s="27">
        <v>1</v>
      </c>
      <c r="G525" s="28">
        <v>1.0021</v>
      </c>
      <c r="H525" s="29">
        <v>159774</v>
      </c>
      <c r="I525" s="29">
        <v>159774</v>
      </c>
    </row>
    <row r="526" spans="1:9" ht="15.95" customHeight="1" x14ac:dyDescent="0.2">
      <c r="A526" s="25">
        <v>2</v>
      </c>
      <c r="B526" s="10" t="s">
        <v>521</v>
      </c>
      <c r="C526" s="25" t="s">
        <v>11</v>
      </c>
      <c r="D526" s="25" t="s">
        <v>12</v>
      </c>
      <c r="E526" s="26">
        <f t="shared" si="8"/>
        <v>1.0052000000000001</v>
      </c>
      <c r="F526" s="27">
        <v>1</v>
      </c>
      <c r="G526" s="28">
        <v>1.0052000000000001</v>
      </c>
      <c r="H526" s="29">
        <v>160274</v>
      </c>
      <c r="I526" s="29">
        <v>159858</v>
      </c>
    </row>
    <row r="527" spans="1:9" ht="15.95" customHeight="1" x14ac:dyDescent="0.2">
      <c r="A527" s="25">
        <v>3</v>
      </c>
      <c r="B527" s="10" t="s">
        <v>355</v>
      </c>
      <c r="C527" s="25" t="s">
        <v>11</v>
      </c>
      <c r="D527" s="25" t="s">
        <v>12</v>
      </c>
      <c r="E527" s="26">
        <f t="shared" si="8"/>
        <v>1.0094000000000001</v>
      </c>
      <c r="F527" s="27">
        <v>1</v>
      </c>
      <c r="G527" s="28">
        <v>1.0094000000000001</v>
      </c>
      <c r="H527" s="29">
        <v>160940</v>
      </c>
      <c r="I527" s="29">
        <v>160857</v>
      </c>
    </row>
    <row r="528" spans="1:9" ht="15.95" customHeight="1" x14ac:dyDescent="0.2">
      <c r="A528" s="25">
        <v>4</v>
      </c>
      <c r="B528" s="10" t="s">
        <v>522</v>
      </c>
      <c r="C528" s="25" t="s">
        <v>11</v>
      </c>
      <c r="D528" s="25" t="s">
        <v>12</v>
      </c>
      <c r="E528" s="26">
        <f t="shared" si="8"/>
        <v>1.0094000000000001</v>
      </c>
      <c r="F528" s="27">
        <v>1</v>
      </c>
      <c r="G528" s="28">
        <v>1.0094000000000001</v>
      </c>
      <c r="H528" s="29">
        <v>160940</v>
      </c>
      <c r="I528" s="29">
        <v>160940</v>
      </c>
    </row>
    <row r="529" spans="1:9" ht="15.95" customHeight="1" x14ac:dyDescent="0.2">
      <c r="A529" s="25">
        <v>5</v>
      </c>
      <c r="B529" s="10" t="s">
        <v>523</v>
      </c>
      <c r="C529" s="25" t="s">
        <v>11</v>
      </c>
      <c r="D529" s="25" t="s">
        <v>12</v>
      </c>
      <c r="E529" s="26">
        <f t="shared" si="8"/>
        <v>1</v>
      </c>
      <c r="F529" s="27">
        <v>1</v>
      </c>
      <c r="G529" s="28">
        <v>1</v>
      </c>
      <c r="H529" s="29">
        <v>159441</v>
      </c>
      <c r="I529" s="29">
        <v>159441</v>
      </c>
    </row>
    <row r="530" spans="1:9" ht="15.95" customHeight="1" x14ac:dyDescent="0.2">
      <c r="A530" s="25">
        <v>6</v>
      </c>
      <c r="B530" s="10" t="s">
        <v>524</v>
      </c>
      <c r="C530" s="25" t="s">
        <v>11</v>
      </c>
      <c r="D530" s="25" t="s">
        <v>12</v>
      </c>
      <c r="E530" s="26">
        <f t="shared" si="8"/>
        <v>1.0187999999999999</v>
      </c>
      <c r="F530" s="27">
        <v>1</v>
      </c>
      <c r="G530" s="28">
        <v>1.0187999999999999</v>
      </c>
      <c r="H530" s="29">
        <v>162438</v>
      </c>
      <c r="I530" s="29">
        <v>162355</v>
      </c>
    </row>
    <row r="531" spans="1:9" ht="15.95" customHeight="1" x14ac:dyDescent="0.2">
      <c r="A531" s="25">
        <v>7</v>
      </c>
      <c r="B531" s="10" t="s">
        <v>372</v>
      </c>
      <c r="C531" s="25" t="s">
        <v>11</v>
      </c>
      <c r="D531" s="25" t="s">
        <v>12</v>
      </c>
      <c r="E531" s="26">
        <f t="shared" si="8"/>
        <v>1.0145999999999999</v>
      </c>
      <c r="F531" s="27">
        <v>1</v>
      </c>
      <c r="G531" s="28">
        <v>1.0145999999999999</v>
      </c>
      <c r="H531" s="29">
        <v>161772</v>
      </c>
      <c r="I531" s="29">
        <v>879171</v>
      </c>
    </row>
    <row r="532" spans="1:9" ht="15.95" customHeight="1" x14ac:dyDescent="0.2">
      <c r="A532" s="25">
        <v>8</v>
      </c>
      <c r="B532" s="10" t="s">
        <v>493</v>
      </c>
      <c r="C532" s="25" t="s">
        <v>14</v>
      </c>
      <c r="D532" s="25" t="s">
        <v>15</v>
      </c>
      <c r="E532" s="26">
        <f t="shared" si="8"/>
        <v>1.0015000000000001</v>
      </c>
      <c r="F532" s="27">
        <v>1</v>
      </c>
      <c r="G532" s="28">
        <v>1.0015000000000001</v>
      </c>
      <c r="H532" s="29">
        <v>1596736</v>
      </c>
      <c r="I532" s="29">
        <v>1596903</v>
      </c>
    </row>
    <row r="533" spans="1:9" ht="15.95" customHeight="1" x14ac:dyDescent="0.2">
      <c r="A533" s="25">
        <v>9</v>
      </c>
      <c r="B533" s="10" t="s">
        <v>525</v>
      </c>
      <c r="C533" s="25" t="s">
        <v>14</v>
      </c>
      <c r="D533" s="25" t="s">
        <v>15</v>
      </c>
      <c r="E533" s="26">
        <f t="shared" si="8"/>
        <v>1.0019</v>
      </c>
      <c r="F533" s="27">
        <v>1</v>
      </c>
      <c r="G533" s="28">
        <v>1.0019</v>
      </c>
      <c r="H533" s="29">
        <v>1597402</v>
      </c>
      <c r="I533" s="29">
        <v>1597486</v>
      </c>
    </row>
    <row r="534" spans="1:9" ht="15.95" customHeight="1" x14ac:dyDescent="0.2">
      <c r="A534" s="25">
        <v>10</v>
      </c>
      <c r="B534" s="10" t="s">
        <v>526</v>
      </c>
      <c r="C534" s="25" t="s">
        <v>14</v>
      </c>
      <c r="D534" s="25" t="s">
        <v>15</v>
      </c>
      <c r="E534" s="26">
        <f t="shared" si="8"/>
        <v>1.0015000000000001</v>
      </c>
      <c r="F534" s="27">
        <v>1</v>
      </c>
      <c r="G534" s="28">
        <v>1.0015000000000001</v>
      </c>
      <c r="H534" s="29">
        <v>1596736</v>
      </c>
      <c r="I534" s="29">
        <v>1596736</v>
      </c>
    </row>
    <row r="535" spans="1:9" ht="15.95" customHeight="1" x14ac:dyDescent="0.2">
      <c r="A535" s="25">
        <v>11</v>
      </c>
      <c r="B535" s="10" t="s">
        <v>527</v>
      </c>
      <c r="C535" s="25" t="s">
        <v>14</v>
      </c>
      <c r="D535" s="25" t="s">
        <v>15</v>
      </c>
      <c r="E535" s="26">
        <f t="shared" si="8"/>
        <v>1.0016</v>
      </c>
      <c r="F535" s="27">
        <v>1</v>
      </c>
      <c r="G535" s="28">
        <v>1.0016</v>
      </c>
      <c r="H535" s="29">
        <v>1596903</v>
      </c>
      <c r="I535" s="29">
        <v>1596987</v>
      </c>
    </row>
    <row r="536" spans="1:9" ht="15.95" customHeight="1" x14ac:dyDescent="0.2">
      <c r="A536" s="25">
        <v>12</v>
      </c>
      <c r="B536" s="10" t="s">
        <v>528</v>
      </c>
      <c r="C536" s="25" t="s">
        <v>14</v>
      </c>
      <c r="D536" s="25" t="s">
        <v>15</v>
      </c>
      <c r="E536" s="26">
        <f t="shared" si="8"/>
        <v>1.0019</v>
      </c>
      <c r="F536" s="27">
        <v>1</v>
      </c>
      <c r="G536" s="28">
        <v>1.0019</v>
      </c>
      <c r="H536" s="29">
        <v>1597402</v>
      </c>
      <c r="I536" s="29">
        <v>1597236</v>
      </c>
    </row>
    <row r="537" spans="1:9" ht="15.95" customHeight="1" x14ac:dyDescent="0.2">
      <c r="A537" s="25">
        <v>13</v>
      </c>
      <c r="B537" s="10" t="s">
        <v>529</v>
      </c>
      <c r="C537" s="25" t="s">
        <v>14</v>
      </c>
      <c r="D537" s="25" t="s">
        <v>15</v>
      </c>
      <c r="E537" s="26">
        <f t="shared" si="8"/>
        <v>1.0029999999999999</v>
      </c>
      <c r="F537" s="27">
        <v>1</v>
      </c>
      <c r="G537" s="28">
        <v>1.0029999999999999</v>
      </c>
      <c r="H537" s="29">
        <v>1599234</v>
      </c>
      <c r="I537" s="29">
        <v>1599317</v>
      </c>
    </row>
    <row r="538" spans="1:9" ht="15.95" customHeight="1" x14ac:dyDescent="0.2">
      <c r="A538" s="25">
        <v>14</v>
      </c>
      <c r="B538" s="10" t="s">
        <v>530</v>
      </c>
      <c r="C538" s="25" t="s">
        <v>14</v>
      </c>
      <c r="D538" s="25" t="s">
        <v>15</v>
      </c>
      <c r="E538" s="26">
        <f t="shared" si="8"/>
        <v>1.0037</v>
      </c>
      <c r="F538" s="27">
        <v>1</v>
      </c>
      <c r="G538" s="28">
        <v>1.0037</v>
      </c>
      <c r="H538" s="29">
        <v>1600233</v>
      </c>
      <c r="I538" s="29">
        <v>1202049</v>
      </c>
    </row>
    <row r="539" spans="1:9" ht="15.95" customHeight="1" x14ac:dyDescent="0.2">
      <c r="A539" s="25">
        <v>15</v>
      </c>
      <c r="B539" s="10" t="s">
        <v>531</v>
      </c>
      <c r="C539" s="25" t="s">
        <v>14</v>
      </c>
      <c r="D539" s="25" t="s">
        <v>15</v>
      </c>
      <c r="E539" s="26">
        <f t="shared" si="8"/>
        <v>1.0043</v>
      </c>
      <c r="F539" s="27">
        <v>1</v>
      </c>
      <c r="G539" s="28">
        <v>1.0043</v>
      </c>
      <c r="H539" s="29">
        <v>1601232</v>
      </c>
      <c r="I539" s="29">
        <v>1601399</v>
      </c>
    </row>
    <row r="540" spans="1:9" ht="15.95" customHeight="1" x14ac:dyDescent="0.2">
      <c r="A540" s="25">
        <v>16</v>
      </c>
      <c r="B540" s="10" t="s">
        <v>532</v>
      </c>
      <c r="C540" s="25" t="s">
        <v>14</v>
      </c>
      <c r="D540" s="25" t="s">
        <v>15</v>
      </c>
      <c r="E540" s="26">
        <f t="shared" si="8"/>
        <v>1.0042</v>
      </c>
      <c r="F540" s="27">
        <v>1</v>
      </c>
      <c r="G540" s="28">
        <v>1.0042</v>
      </c>
      <c r="H540" s="29">
        <v>1601065</v>
      </c>
      <c r="I540" s="29">
        <v>1601232</v>
      </c>
    </row>
    <row r="541" spans="1:9" ht="15.95" customHeight="1" x14ac:dyDescent="0.2">
      <c r="A541" s="25">
        <v>17</v>
      </c>
      <c r="B541" s="10" t="s">
        <v>533</v>
      </c>
      <c r="C541" s="25" t="s">
        <v>14</v>
      </c>
      <c r="D541" s="25" t="s">
        <v>15</v>
      </c>
      <c r="E541" s="26">
        <f t="shared" si="8"/>
        <v>1.0038</v>
      </c>
      <c r="F541" s="27">
        <v>1</v>
      </c>
      <c r="G541" s="28">
        <v>1.0038</v>
      </c>
      <c r="H541" s="29">
        <v>1600399</v>
      </c>
      <c r="I541" s="29">
        <v>1600816</v>
      </c>
    </row>
    <row r="542" spans="1:9" ht="15.95" customHeight="1" x14ac:dyDescent="0.2">
      <c r="A542" s="25">
        <v>18</v>
      </c>
      <c r="B542" s="10" t="s">
        <v>534</v>
      </c>
      <c r="C542" s="25" t="s">
        <v>14</v>
      </c>
      <c r="D542" s="25" t="s">
        <v>15</v>
      </c>
      <c r="E542" s="26">
        <f t="shared" si="8"/>
        <v>1.0044</v>
      </c>
      <c r="F542" s="27">
        <v>1</v>
      </c>
      <c r="G542" s="28">
        <v>1.0044</v>
      </c>
      <c r="H542" s="29">
        <v>1601398</v>
      </c>
      <c r="I542" s="29">
        <v>1601565</v>
      </c>
    </row>
    <row r="543" spans="1:9" ht="15.95" customHeight="1" x14ac:dyDescent="0.2">
      <c r="A543" s="25">
        <v>19</v>
      </c>
      <c r="B543" s="10" t="s">
        <v>535</v>
      </c>
      <c r="C543" s="25" t="s">
        <v>14</v>
      </c>
      <c r="D543" s="25" t="s">
        <v>15</v>
      </c>
      <c r="E543" s="26">
        <f t="shared" si="8"/>
        <v>1.0055000000000001</v>
      </c>
      <c r="F543" s="27">
        <v>1</v>
      </c>
      <c r="G543" s="28">
        <v>1.0055000000000001</v>
      </c>
      <c r="H543" s="29">
        <v>1603230</v>
      </c>
      <c r="I543" s="29">
        <v>1603480</v>
      </c>
    </row>
    <row r="544" spans="1:9" ht="15.95" customHeight="1" x14ac:dyDescent="0.2">
      <c r="A544" s="25">
        <v>20</v>
      </c>
      <c r="B544" s="10" t="s">
        <v>536</v>
      </c>
      <c r="C544" s="25" t="s">
        <v>14</v>
      </c>
      <c r="D544" s="25" t="s">
        <v>15</v>
      </c>
      <c r="E544" s="26">
        <f t="shared" si="8"/>
        <v>1.0076000000000001</v>
      </c>
      <c r="F544" s="27">
        <v>1</v>
      </c>
      <c r="G544" s="28">
        <v>1.0076000000000001</v>
      </c>
      <c r="H544" s="29">
        <v>1606560</v>
      </c>
      <c r="I544" s="29">
        <v>1606394</v>
      </c>
    </row>
    <row r="545" spans="1:9" ht="15.95" customHeight="1" x14ac:dyDescent="0.2">
      <c r="A545" s="25">
        <v>21</v>
      </c>
      <c r="B545" s="10" t="s">
        <v>537</v>
      </c>
      <c r="C545" s="25" t="s">
        <v>14</v>
      </c>
      <c r="D545" s="25" t="s">
        <v>15</v>
      </c>
      <c r="E545" s="26">
        <f t="shared" si="8"/>
        <v>1.0049999999999999</v>
      </c>
      <c r="F545" s="27">
        <v>1</v>
      </c>
      <c r="G545" s="28">
        <v>1.0049999999999999</v>
      </c>
      <c r="H545" s="29">
        <v>1602397</v>
      </c>
      <c r="I545" s="29">
        <v>1602481</v>
      </c>
    </row>
    <row r="546" spans="1:9" ht="15.95" customHeight="1" x14ac:dyDescent="0.2">
      <c r="A546" s="25">
        <v>22</v>
      </c>
      <c r="B546" s="10" t="s">
        <v>538</v>
      </c>
      <c r="C546" s="25" t="s">
        <v>14</v>
      </c>
      <c r="D546" s="25" t="s">
        <v>15</v>
      </c>
      <c r="E546" s="26">
        <f t="shared" si="8"/>
        <v>1.0051000000000001</v>
      </c>
      <c r="F546" s="27">
        <v>1</v>
      </c>
      <c r="G546" s="28">
        <v>1.0051000000000001</v>
      </c>
      <c r="H546" s="29">
        <v>1602564</v>
      </c>
      <c r="I546" s="29">
        <v>1602648</v>
      </c>
    </row>
    <row r="547" spans="1:9" ht="15.95" customHeight="1" x14ac:dyDescent="0.2">
      <c r="A547" s="25">
        <v>23</v>
      </c>
      <c r="B547" s="10" t="s">
        <v>539</v>
      </c>
      <c r="C547" s="25" t="s">
        <v>14</v>
      </c>
      <c r="D547" s="25" t="s">
        <v>15</v>
      </c>
      <c r="E547" s="26">
        <f t="shared" si="8"/>
        <v>1</v>
      </c>
      <c r="F547" s="27">
        <v>1</v>
      </c>
      <c r="G547" s="28">
        <v>1</v>
      </c>
      <c r="H547" s="29">
        <v>1594405</v>
      </c>
      <c r="I547" s="29">
        <v>1594405</v>
      </c>
    </row>
    <row r="548" spans="1:9" ht="15.95" customHeight="1" x14ac:dyDescent="0.2">
      <c r="A548" s="25">
        <v>24</v>
      </c>
      <c r="B548" s="10" t="s">
        <v>540</v>
      </c>
      <c r="C548" s="25" t="s">
        <v>14</v>
      </c>
      <c r="D548" s="25" t="s">
        <v>15</v>
      </c>
      <c r="E548" s="26">
        <f t="shared" si="8"/>
        <v>1.0079</v>
      </c>
      <c r="F548" s="27">
        <v>1</v>
      </c>
      <c r="G548" s="28">
        <v>1.0079</v>
      </c>
      <c r="H548" s="29">
        <v>1607060</v>
      </c>
      <c r="I548" s="29">
        <v>1607060</v>
      </c>
    </row>
    <row r="549" spans="1:9" ht="15.95" customHeight="1" x14ac:dyDescent="0.2">
      <c r="A549" s="25">
        <v>25</v>
      </c>
      <c r="B549" s="10" t="s">
        <v>541</v>
      </c>
      <c r="C549" s="25" t="s">
        <v>14</v>
      </c>
      <c r="D549" s="25" t="s">
        <v>15</v>
      </c>
      <c r="E549" s="26">
        <f t="shared" si="8"/>
        <v>1.0078</v>
      </c>
      <c r="F549" s="27">
        <v>1</v>
      </c>
      <c r="G549" s="28">
        <v>1.0078</v>
      </c>
      <c r="H549" s="29">
        <v>1606893</v>
      </c>
      <c r="I549" s="29">
        <v>1607144</v>
      </c>
    </row>
    <row r="550" spans="1:9" ht="15.95" customHeight="1" x14ac:dyDescent="0.2">
      <c r="A550" s="25">
        <v>26</v>
      </c>
      <c r="B550" s="10" t="s">
        <v>542</v>
      </c>
      <c r="C550" s="25" t="s">
        <v>14</v>
      </c>
      <c r="D550" s="25" t="s">
        <v>15</v>
      </c>
      <c r="E550" s="26">
        <f t="shared" si="8"/>
        <v>1.0068999999999999</v>
      </c>
      <c r="F550" s="27">
        <v>1</v>
      </c>
      <c r="G550" s="28">
        <v>1.0068999999999999</v>
      </c>
      <c r="H550" s="29">
        <v>1605395</v>
      </c>
      <c r="I550" s="29">
        <v>1605562</v>
      </c>
    </row>
    <row r="551" spans="1:9" ht="15.95" customHeight="1" x14ac:dyDescent="0.2">
      <c r="A551" s="25">
        <v>27</v>
      </c>
      <c r="B551" s="10" t="s">
        <v>543</v>
      </c>
      <c r="C551" s="25" t="s">
        <v>14</v>
      </c>
      <c r="D551" s="25" t="s">
        <v>15</v>
      </c>
      <c r="E551" s="26">
        <f t="shared" si="8"/>
        <v>1.0076000000000001</v>
      </c>
      <c r="F551" s="27">
        <v>1</v>
      </c>
      <c r="G551" s="28">
        <v>1.0076000000000001</v>
      </c>
      <c r="H551" s="29">
        <v>1606560</v>
      </c>
      <c r="I551" s="29">
        <v>1606560</v>
      </c>
    </row>
    <row r="552" spans="1:9" ht="15.95" customHeight="1" x14ac:dyDescent="0.2">
      <c r="A552" s="25">
        <v>28</v>
      </c>
      <c r="B552" s="10" t="s">
        <v>544</v>
      </c>
      <c r="C552" s="25" t="s">
        <v>14</v>
      </c>
      <c r="D552" s="25" t="s">
        <v>15</v>
      </c>
      <c r="E552" s="26">
        <f t="shared" si="8"/>
        <v>1.0075000000000001</v>
      </c>
      <c r="F552" s="27">
        <v>1</v>
      </c>
      <c r="G552" s="28">
        <v>1.0075000000000001</v>
      </c>
      <c r="H552" s="29">
        <v>1606394</v>
      </c>
      <c r="I552" s="29">
        <v>1606561</v>
      </c>
    </row>
    <row r="553" spans="1:9" ht="15.95" customHeight="1" x14ac:dyDescent="0.2">
      <c r="A553" s="25">
        <v>29</v>
      </c>
      <c r="B553" s="10" t="s">
        <v>545</v>
      </c>
      <c r="C553" s="25" t="s">
        <v>14</v>
      </c>
      <c r="D553" s="25" t="s">
        <v>15</v>
      </c>
      <c r="E553" s="26">
        <f t="shared" si="8"/>
        <v>1.0065</v>
      </c>
      <c r="F553" s="27">
        <v>1</v>
      </c>
      <c r="G553" s="28">
        <v>1.0065</v>
      </c>
      <c r="H553" s="29">
        <v>1604729</v>
      </c>
      <c r="I553" s="29">
        <v>1605312</v>
      </c>
    </row>
    <row r="554" spans="1:9" ht="15.95" customHeight="1" x14ac:dyDescent="0.2">
      <c r="A554" s="25">
        <v>30</v>
      </c>
      <c r="B554" s="10" t="s">
        <v>546</v>
      </c>
      <c r="C554" s="25" t="s">
        <v>14</v>
      </c>
      <c r="D554" s="25" t="s">
        <v>15</v>
      </c>
      <c r="E554" s="26">
        <f t="shared" si="8"/>
        <v>1.0079</v>
      </c>
      <c r="F554" s="27">
        <v>1</v>
      </c>
      <c r="G554" s="28">
        <v>1.0079</v>
      </c>
      <c r="H554" s="29">
        <v>1607060</v>
      </c>
      <c r="I554" s="29">
        <v>1606810</v>
      </c>
    </row>
    <row r="555" spans="1:9" ht="15.95" customHeight="1" x14ac:dyDescent="0.2">
      <c r="A555" s="25">
        <v>31</v>
      </c>
      <c r="B555" s="10" t="s">
        <v>547</v>
      </c>
      <c r="C555" s="25" t="s">
        <v>14</v>
      </c>
      <c r="D555" s="25" t="s">
        <v>15</v>
      </c>
      <c r="E555" s="26">
        <f t="shared" si="8"/>
        <v>1.0081</v>
      </c>
      <c r="F555" s="27">
        <v>1</v>
      </c>
      <c r="G555" s="28">
        <v>1.0081</v>
      </c>
      <c r="H555" s="29">
        <v>1607393</v>
      </c>
      <c r="I555" s="29">
        <v>1607727</v>
      </c>
    </row>
    <row r="556" spans="1:9" ht="15.95" customHeight="1" x14ac:dyDescent="0.2">
      <c r="A556" s="25">
        <v>32</v>
      </c>
      <c r="B556" s="10" t="s">
        <v>548</v>
      </c>
      <c r="C556" s="25" t="s">
        <v>14</v>
      </c>
      <c r="D556" s="25" t="s">
        <v>15</v>
      </c>
      <c r="E556" s="26">
        <f t="shared" si="8"/>
        <v>1.0106999999999999</v>
      </c>
      <c r="F556" s="27">
        <v>1</v>
      </c>
      <c r="G556" s="28">
        <v>1.0106999999999999</v>
      </c>
      <c r="H556" s="29">
        <v>1611389</v>
      </c>
      <c r="I556" s="29">
        <v>1611640</v>
      </c>
    </row>
    <row r="557" spans="1:9" ht="15.95" customHeight="1" x14ac:dyDescent="0.2">
      <c r="A557" s="25">
        <v>33</v>
      </c>
      <c r="B557" s="10" t="s">
        <v>549</v>
      </c>
      <c r="C557" s="25" t="s">
        <v>68</v>
      </c>
      <c r="D557" s="25" t="s">
        <v>12</v>
      </c>
      <c r="E557" s="26">
        <f t="shared" si="8"/>
        <v>0.76042500000000002</v>
      </c>
      <c r="F557" s="27">
        <v>0.75</v>
      </c>
      <c r="G557" s="28">
        <v>1.0139</v>
      </c>
      <c r="H557" s="29">
        <v>2424742</v>
      </c>
      <c r="I557" s="29">
        <v>2424576</v>
      </c>
    </row>
    <row r="558" spans="1:9" ht="15.95" customHeight="1" x14ac:dyDescent="0.2">
      <c r="A558" s="25">
        <v>34</v>
      </c>
      <c r="B558" s="10" t="s">
        <v>550</v>
      </c>
      <c r="C558" s="25" t="s">
        <v>68</v>
      </c>
      <c r="D558" s="25" t="s">
        <v>15</v>
      </c>
      <c r="E558" s="26">
        <f t="shared" si="8"/>
        <v>1</v>
      </c>
      <c r="F558" s="27">
        <v>1</v>
      </c>
      <c r="G558" s="28">
        <v>1</v>
      </c>
      <c r="H558" s="29">
        <v>3188809</v>
      </c>
      <c r="I558" s="29">
        <v>3188809</v>
      </c>
    </row>
    <row r="559" spans="1:9" ht="15.95" customHeight="1" x14ac:dyDescent="0.2">
      <c r="A559" s="25">
        <v>35</v>
      </c>
      <c r="B559" s="10" t="s">
        <v>551</v>
      </c>
      <c r="C559" s="25" t="s">
        <v>285</v>
      </c>
      <c r="D559" s="25" t="s">
        <v>12</v>
      </c>
      <c r="E559" s="26">
        <f t="shared" si="8"/>
        <v>0.8</v>
      </c>
      <c r="F559" s="27">
        <v>0.8</v>
      </c>
      <c r="G559" s="28">
        <v>1</v>
      </c>
      <c r="H559" s="29">
        <v>3032650</v>
      </c>
      <c r="I559" s="29">
        <v>3032650</v>
      </c>
    </row>
    <row r="560" spans="1:9" ht="15.95" customHeight="1" x14ac:dyDescent="0.2">
      <c r="A560" s="25">
        <v>36</v>
      </c>
      <c r="B560" s="10" t="s">
        <v>552</v>
      </c>
      <c r="C560" s="25" t="s">
        <v>288</v>
      </c>
      <c r="D560" s="25" t="s">
        <v>12</v>
      </c>
      <c r="E560" s="26" t="s">
        <v>12</v>
      </c>
      <c r="F560" s="27" t="s">
        <v>12</v>
      </c>
      <c r="G560" s="28" t="s">
        <v>12</v>
      </c>
      <c r="H560" s="29">
        <v>0</v>
      </c>
      <c r="I560" s="29">
        <v>1564874</v>
      </c>
    </row>
    <row r="561" spans="1:9" ht="15.95" customHeight="1" x14ac:dyDescent="0.2">
      <c r="A561" s="23">
        <v>560264</v>
      </c>
      <c r="B561" s="11" t="s">
        <v>553</v>
      </c>
      <c r="C561" s="6"/>
      <c r="D561" s="6"/>
      <c r="E561" s="7"/>
      <c r="F561" s="6"/>
      <c r="G561" s="8"/>
      <c r="H561" s="9">
        <f>SUM(H562)</f>
        <v>1604895</v>
      </c>
      <c r="I561" s="9">
        <f>SUM(I562)</f>
        <v>1605229</v>
      </c>
    </row>
    <row r="562" spans="1:9" ht="15.95" customHeight="1" x14ac:dyDescent="0.2">
      <c r="A562" s="25">
        <v>1</v>
      </c>
      <c r="B562" s="10" t="s">
        <v>554</v>
      </c>
      <c r="C562" s="25" t="s">
        <v>14</v>
      </c>
      <c r="D562" s="25" t="s">
        <v>15</v>
      </c>
      <c r="E562" s="26">
        <f t="shared" ref="E562:E625" si="9">F562*G562</f>
        <v>1.0065999999999999</v>
      </c>
      <c r="F562" s="27">
        <v>1</v>
      </c>
      <c r="G562" s="28">
        <v>1.0065999999999999</v>
      </c>
      <c r="H562" s="29">
        <v>1604895</v>
      </c>
      <c r="I562" s="29">
        <v>1605229</v>
      </c>
    </row>
    <row r="563" spans="1:9" ht="15.95" customHeight="1" x14ac:dyDescent="0.2">
      <c r="A563" s="23">
        <v>560267</v>
      </c>
      <c r="B563" s="11" t="s">
        <v>555</v>
      </c>
      <c r="C563" s="6"/>
      <c r="D563" s="6"/>
      <c r="E563" s="7"/>
      <c r="F563" s="6"/>
      <c r="G563" s="8"/>
      <c r="H563" s="9">
        <f>SUM(H564:H564)</f>
        <v>1615552</v>
      </c>
      <c r="I563" s="9">
        <f>SUM(I564:I564)</f>
        <v>1615469</v>
      </c>
    </row>
    <row r="564" spans="1:9" ht="15.95" customHeight="1" x14ac:dyDescent="0.2">
      <c r="A564" s="25">
        <v>1</v>
      </c>
      <c r="B564" s="10" t="s">
        <v>556</v>
      </c>
      <c r="C564" s="25" t="s">
        <v>14</v>
      </c>
      <c r="D564" s="25" t="s">
        <v>15</v>
      </c>
      <c r="E564" s="26">
        <f t="shared" si="9"/>
        <v>1.0133000000000001</v>
      </c>
      <c r="F564" s="27">
        <v>1</v>
      </c>
      <c r="G564" s="28">
        <v>1.0133000000000001</v>
      </c>
      <c r="H564" s="29">
        <v>1615552</v>
      </c>
      <c r="I564" s="29">
        <v>1615469</v>
      </c>
    </row>
    <row r="565" spans="1:9" ht="15.95" customHeight="1" x14ac:dyDescent="0.2">
      <c r="A565" s="23">
        <v>560269</v>
      </c>
      <c r="B565" s="11" t="s">
        <v>557</v>
      </c>
      <c r="C565" s="6"/>
      <c r="D565" s="6"/>
      <c r="E565" s="7"/>
      <c r="F565" s="6"/>
      <c r="G565" s="8"/>
      <c r="H565" s="9">
        <f>SUM(H566:H619)</f>
        <v>50439733</v>
      </c>
      <c r="I565" s="9">
        <f>SUM(I566:I619)</f>
        <v>51121953</v>
      </c>
    </row>
    <row r="566" spans="1:9" ht="15.95" customHeight="1" x14ac:dyDescent="0.2">
      <c r="A566" s="25">
        <v>1</v>
      </c>
      <c r="B566" s="12" t="s">
        <v>558</v>
      </c>
      <c r="C566" s="15" t="s">
        <v>11</v>
      </c>
      <c r="D566" s="6" t="s">
        <v>12</v>
      </c>
      <c r="E566" s="7" t="s">
        <v>12</v>
      </c>
      <c r="F566" s="6" t="s">
        <v>12</v>
      </c>
      <c r="G566" s="8" t="s">
        <v>12</v>
      </c>
      <c r="H566" s="16">
        <v>0</v>
      </c>
      <c r="I566" s="29">
        <v>80220</v>
      </c>
    </row>
    <row r="567" spans="1:9" ht="15.95" customHeight="1" x14ac:dyDescent="0.2">
      <c r="A567" s="25">
        <v>2</v>
      </c>
      <c r="B567" s="12" t="s">
        <v>559</v>
      </c>
      <c r="C567" s="15" t="s">
        <v>11</v>
      </c>
      <c r="D567" s="6" t="s">
        <v>12</v>
      </c>
      <c r="E567" s="7" t="s">
        <v>12</v>
      </c>
      <c r="F567" s="6" t="s">
        <v>12</v>
      </c>
      <c r="G567" s="8" t="s">
        <v>12</v>
      </c>
      <c r="H567" s="29">
        <v>0</v>
      </c>
      <c r="I567" s="29">
        <v>53314</v>
      </c>
    </row>
    <row r="568" spans="1:9" ht="15.95" customHeight="1" x14ac:dyDescent="0.2">
      <c r="A568" s="25">
        <v>3</v>
      </c>
      <c r="B568" s="12" t="s">
        <v>560</v>
      </c>
      <c r="C568" s="15" t="s">
        <v>11</v>
      </c>
      <c r="D568" s="6" t="s">
        <v>12</v>
      </c>
      <c r="E568" s="7" t="s">
        <v>12</v>
      </c>
      <c r="F568" s="6" t="s">
        <v>12</v>
      </c>
      <c r="G568" s="8" t="s">
        <v>12</v>
      </c>
      <c r="H568" s="29">
        <v>0</v>
      </c>
      <c r="I568" s="29">
        <v>53536</v>
      </c>
    </row>
    <row r="569" spans="1:9" ht="15.95" customHeight="1" x14ac:dyDescent="0.2">
      <c r="A569" s="25">
        <v>4</v>
      </c>
      <c r="B569" s="12" t="s">
        <v>70</v>
      </c>
      <c r="C569" s="15" t="s">
        <v>11</v>
      </c>
      <c r="D569" s="6" t="s">
        <v>12</v>
      </c>
      <c r="E569" s="7" t="s">
        <v>12</v>
      </c>
      <c r="F569" s="6" t="s">
        <v>12</v>
      </c>
      <c r="G569" s="8" t="s">
        <v>12</v>
      </c>
      <c r="H569" s="16">
        <v>0</v>
      </c>
      <c r="I569" s="29">
        <v>80137</v>
      </c>
    </row>
    <row r="570" spans="1:9" ht="15.95" customHeight="1" x14ac:dyDescent="0.2">
      <c r="A570" s="25">
        <v>5</v>
      </c>
      <c r="B570" s="10" t="s">
        <v>561</v>
      </c>
      <c r="C570" s="25" t="s">
        <v>11</v>
      </c>
      <c r="D570" s="25" t="s">
        <v>12</v>
      </c>
      <c r="E570" s="26">
        <f t="shared" si="9"/>
        <v>1.0073000000000001</v>
      </c>
      <c r="F570" s="27">
        <v>1</v>
      </c>
      <c r="G570" s="28">
        <v>1.0073000000000001</v>
      </c>
      <c r="H570" s="29">
        <v>160607</v>
      </c>
      <c r="I570" s="29">
        <v>160358</v>
      </c>
    </row>
    <row r="571" spans="1:9" ht="15.95" customHeight="1" x14ac:dyDescent="0.2">
      <c r="A571" s="25">
        <v>6</v>
      </c>
      <c r="B571" s="12" t="s">
        <v>562</v>
      </c>
      <c r="C571" s="25" t="s">
        <v>11</v>
      </c>
      <c r="D571" s="6" t="s">
        <v>12</v>
      </c>
      <c r="E571" s="7" t="s">
        <v>12</v>
      </c>
      <c r="F571" s="6" t="s">
        <v>12</v>
      </c>
      <c r="G571" s="8" t="s">
        <v>12</v>
      </c>
      <c r="H571" s="29">
        <v>0</v>
      </c>
      <c r="I571" s="29">
        <v>53480</v>
      </c>
    </row>
    <row r="572" spans="1:9" ht="15.95" customHeight="1" x14ac:dyDescent="0.2">
      <c r="A572" s="25">
        <v>7</v>
      </c>
      <c r="B572" s="10" t="s">
        <v>390</v>
      </c>
      <c r="C572" s="25" t="s">
        <v>11</v>
      </c>
      <c r="D572" s="25" t="s">
        <v>12</v>
      </c>
      <c r="E572" s="26">
        <f t="shared" si="9"/>
        <v>1.0052000000000001</v>
      </c>
      <c r="F572" s="27">
        <v>1</v>
      </c>
      <c r="G572" s="28">
        <v>1.0052000000000001</v>
      </c>
      <c r="H572" s="29">
        <v>160274</v>
      </c>
      <c r="I572" s="29">
        <v>160191</v>
      </c>
    </row>
    <row r="573" spans="1:9" ht="15.95" customHeight="1" x14ac:dyDescent="0.2">
      <c r="A573" s="25">
        <v>8</v>
      </c>
      <c r="B573" s="10" t="s">
        <v>563</v>
      </c>
      <c r="C573" s="25" t="s">
        <v>11</v>
      </c>
      <c r="D573" s="25" t="s">
        <v>12</v>
      </c>
      <c r="E573" s="26">
        <f t="shared" si="9"/>
        <v>1.0042</v>
      </c>
      <c r="F573" s="27">
        <v>1</v>
      </c>
      <c r="G573" s="28">
        <v>1.0042</v>
      </c>
      <c r="H573" s="29">
        <v>160107</v>
      </c>
      <c r="I573" s="29">
        <v>160274</v>
      </c>
    </row>
    <row r="574" spans="1:9" ht="15.95" customHeight="1" x14ac:dyDescent="0.2">
      <c r="A574" s="25">
        <v>9</v>
      </c>
      <c r="B574" s="10" t="s">
        <v>564</v>
      </c>
      <c r="C574" s="25" t="s">
        <v>11</v>
      </c>
      <c r="D574" s="25" t="s">
        <v>12</v>
      </c>
      <c r="E574" s="26">
        <f t="shared" si="9"/>
        <v>1.0042</v>
      </c>
      <c r="F574" s="27">
        <v>1</v>
      </c>
      <c r="G574" s="28">
        <v>1.0042</v>
      </c>
      <c r="H574" s="29">
        <v>160107</v>
      </c>
      <c r="I574" s="29">
        <v>160191</v>
      </c>
    </row>
    <row r="575" spans="1:9" ht="15.95" customHeight="1" x14ac:dyDescent="0.2">
      <c r="A575" s="25">
        <v>10</v>
      </c>
      <c r="B575" s="12" t="s">
        <v>565</v>
      </c>
      <c r="C575" s="13" t="s">
        <v>11</v>
      </c>
      <c r="D575" s="6" t="s">
        <v>12</v>
      </c>
      <c r="E575" s="7" t="s">
        <v>12</v>
      </c>
      <c r="F575" s="6" t="s">
        <v>12</v>
      </c>
      <c r="G575" s="8" t="s">
        <v>12</v>
      </c>
      <c r="H575" s="16">
        <v>0</v>
      </c>
      <c r="I575" s="29">
        <v>80137</v>
      </c>
    </row>
    <row r="576" spans="1:9" ht="15.95" customHeight="1" x14ac:dyDescent="0.2">
      <c r="A576" s="25">
        <v>11</v>
      </c>
      <c r="B576" s="10" t="s">
        <v>566</v>
      </c>
      <c r="C576" s="25" t="s">
        <v>11</v>
      </c>
      <c r="D576" s="25" t="s">
        <v>12</v>
      </c>
      <c r="E576" s="26">
        <f t="shared" si="9"/>
        <v>1.0073000000000001</v>
      </c>
      <c r="F576" s="27">
        <v>1</v>
      </c>
      <c r="G576" s="28">
        <v>1.0073000000000001</v>
      </c>
      <c r="H576" s="29">
        <v>160607</v>
      </c>
      <c r="I576" s="29">
        <v>160524</v>
      </c>
    </row>
    <row r="577" spans="1:9" ht="15.95" customHeight="1" x14ac:dyDescent="0.2">
      <c r="A577" s="25">
        <v>12</v>
      </c>
      <c r="B577" s="12" t="s">
        <v>567</v>
      </c>
      <c r="C577" s="13" t="s">
        <v>11</v>
      </c>
      <c r="D577" s="6" t="s">
        <v>12</v>
      </c>
      <c r="E577" s="7" t="s">
        <v>12</v>
      </c>
      <c r="F577" s="6" t="s">
        <v>12</v>
      </c>
      <c r="G577" s="8" t="s">
        <v>12</v>
      </c>
      <c r="H577" s="16">
        <v>0</v>
      </c>
      <c r="I577" s="29">
        <v>80970</v>
      </c>
    </row>
    <row r="578" spans="1:9" ht="15.95" customHeight="1" x14ac:dyDescent="0.2">
      <c r="A578" s="25">
        <v>13</v>
      </c>
      <c r="B578" s="12" t="s">
        <v>568</v>
      </c>
      <c r="C578" s="13" t="s">
        <v>11</v>
      </c>
      <c r="D578" s="6" t="s">
        <v>12</v>
      </c>
      <c r="E578" s="7" t="s">
        <v>12</v>
      </c>
      <c r="F578" s="6" t="s">
        <v>12</v>
      </c>
      <c r="G578" s="8" t="s">
        <v>12</v>
      </c>
      <c r="H578" s="29">
        <v>0</v>
      </c>
      <c r="I578" s="29">
        <v>54035</v>
      </c>
    </row>
    <row r="579" spans="1:9" ht="15.95" customHeight="1" x14ac:dyDescent="0.2">
      <c r="A579" s="25">
        <v>14</v>
      </c>
      <c r="B579" s="12" t="s">
        <v>569</v>
      </c>
      <c r="C579" s="13" t="s">
        <v>11</v>
      </c>
      <c r="D579" s="6" t="s">
        <v>12</v>
      </c>
      <c r="E579" s="7" t="s">
        <v>12</v>
      </c>
      <c r="F579" s="6" t="s">
        <v>12</v>
      </c>
      <c r="G579" s="8" t="s">
        <v>12</v>
      </c>
      <c r="H579" s="16">
        <v>0</v>
      </c>
      <c r="I579" s="29">
        <v>80553</v>
      </c>
    </row>
    <row r="580" spans="1:9" ht="15.95" customHeight="1" x14ac:dyDescent="0.2">
      <c r="A580" s="25">
        <v>15</v>
      </c>
      <c r="B580" s="10" t="s">
        <v>570</v>
      </c>
      <c r="C580" s="25" t="s">
        <v>14</v>
      </c>
      <c r="D580" s="25" t="s">
        <v>12</v>
      </c>
      <c r="E580" s="26">
        <f t="shared" si="9"/>
        <v>0.50065000000000004</v>
      </c>
      <c r="F580" s="27">
        <v>0.5</v>
      </c>
      <c r="G580" s="28">
        <v>1.0013000000000001</v>
      </c>
      <c r="H580" s="29">
        <v>798202</v>
      </c>
      <c r="I580" s="29">
        <v>798036</v>
      </c>
    </row>
    <row r="581" spans="1:9" ht="15.95" customHeight="1" x14ac:dyDescent="0.2">
      <c r="A581" s="25">
        <v>16</v>
      </c>
      <c r="B581" s="10" t="s">
        <v>571</v>
      </c>
      <c r="C581" s="25" t="s">
        <v>14</v>
      </c>
      <c r="D581" s="25" t="s">
        <v>12</v>
      </c>
      <c r="E581" s="26">
        <f t="shared" si="9"/>
        <v>0.50085000000000002</v>
      </c>
      <c r="F581" s="27">
        <v>0.5</v>
      </c>
      <c r="G581" s="28">
        <v>1.0017</v>
      </c>
      <c r="H581" s="29">
        <v>798535</v>
      </c>
      <c r="I581" s="29">
        <v>798786</v>
      </c>
    </row>
    <row r="582" spans="1:9" ht="15.95" customHeight="1" x14ac:dyDescent="0.2">
      <c r="A582" s="25">
        <v>17</v>
      </c>
      <c r="B582" s="10" t="s">
        <v>572</v>
      </c>
      <c r="C582" s="25" t="s">
        <v>14</v>
      </c>
      <c r="D582" s="25" t="s">
        <v>12</v>
      </c>
      <c r="E582" s="26">
        <f t="shared" si="9"/>
        <v>0.50085000000000002</v>
      </c>
      <c r="F582" s="27">
        <v>0.5</v>
      </c>
      <c r="G582" s="28">
        <v>1.0017</v>
      </c>
      <c r="H582" s="29">
        <v>798535</v>
      </c>
      <c r="I582" s="29">
        <v>798619</v>
      </c>
    </row>
    <row r="583" spans="1:9" ht="15.95" customHeight="1" x14ac:dyDescent="0.2">
      <c r="A583" s="25">
        <v>18</v>
      </c>
      <c r="B583" s="14" t="s">
        <v>573</v>
      </c>
      <c r="C583" s="25" t="s">
        <v>14</v>
      </c>
      <c r="D583" s="25" t="s">
        <v>12</v>
      </c>
      <c r="E583" s="26">
        <f t="shared" si="9"/>
        <v>0.50085000000000002</v>
      </c>
      <c r="F583" s="27">
        <v>0.5</v>
      </c>
      <c r="G583" s="28">
        <v>1.0017</v>
      </c>
      <c r="H583" s="29">
        <v>798535</v>
      </c>
      <c r="I583" s="29">
        <v>798702</v>
      </c>
    </row>
    <row r="584" spans="1:9" ht="15.95" customHeight="1" x14ac:dyDescent="0.2">
      <c r="A584" s="25">
        <v>19</v>
      </c>
      <c r="B584" s="14" t="s">
        <v>574</v>
      </c>
      <c r="C584" s="25" t="s">
        <v>14</v>
      </c>
      <c r="D584" s="25" t="s">
        <v>12</v>
      </c>
      <c r="E584" s="26">
        <f t="shared" si="9"/>
        <v>0.502</v>
      </c>
      <c r="F584" s="27">
        <v>0.5</v>
      </c>
      <c r="G584" s="28">
        <v>1.004</v>
      </c>
      <c r="H584" s="29">
        <v>800367</v>
      </c>
      <c r="I584" s="29">
        <v>480654</v>
      </c>
    </row>
    <row r="585" spans="1:9" ht="15.95" customHeight="1" x14ac:dyDescent="0.2">
      <c r="A585" s="25">
        <v>20</v>
      </c>
      <c r="B585" s="10" t="s">
        <v>575</v>
      </c>
      <c r="C585" s="25" t="s">
        <v>14</v>
      </c>
      <c r="D585" s="25" t="s">
        <v>15</v>
      </c>
      <c r="E585" s="26">
        <f t="shared" si="9"/>
        <v>1.0018</v>
      </c>
      <c r="F585" s="27">
        <v>1</v>
      </c>
      <c r="G585" s="28">
        <v>1.0018</v>
      </c>
      <c r="H585" s="29">
        <v>1597236</v>
      </c>
      <c r="I585" s="29">
        <v>1599484</v>
      </c>
    </row>
    <row r="586" spans="1:9" ht="15.95" customHeight="1" x14ac:dyDescent="0.2">
      <c r="A586" s="25">
        <v>21</v>
      </c>
      <c r="B586" s="10" t="s">
        <v>576</v>
      </c>
      <c r="C586" s="25" t="s">
        <v>14</v>
      </c>
      <c r="D586" s="25" t="s">
        <v>12</v>
      </c>
      <c r="E586" s="26">
        <f t="shared" si="9"/>
        <v>0.50095000000000001</v>
      </c>
      <c r="F586" s="27">
        <v>0.5</v>
      </c>
      <c r="G586" s="28">
        <v>1.0019</v>
      </c>
      <c r="H586" s="29">
        <v>798702</v>
      </c>
      <c r="I586" s="29">
        <v>1197303</v>
      </c>
    </row>
    <row r="587" spans="1:9" ht="15.95" customHeight="1" x14ac:dyDescent="0.2">
      <c r="A587" s="25">
        <v>22</v>
      </c>
      <c r="B587" s="12" t="s">
        <v>577</v>
      </c>
      <c r="C587" s="25" t="s">
        <v>14</v>
      </c>
      <c r="D587" s="6" t="s">
        <v>12</v>
      </c>
      <c r="E587" s="7" t="s">
        <v>12</v>
      </c>
      <c r="F587" s="6" t="s">
        <v>12</v>
      </c>
      <c r="G587" s="8" t="s">
        <v>12</v>
      </c>
      <c r="H587" s="16">
        <v>0</v>
      </c>
      <c r="I587" s="29">
        <v>798452</v>
      </c>
    </row>
    <row r="588" spans="1:9" ht="15.95" customHeight="1" x14ac:dyDescent="0.2">
      <c r="A588" s="25">
        <v>23</v>
      </c>
      <c r="B588" s="10" t="s">
        <v>461</v>
      </c>
      <c r="C588" s="25" t="s">
        <v>14</v>
      </c>
      <c r="D588" s="25" t="s">
        <v>12</v>
      </c>
      <c r="E588" s="26">
        <f t="shared" si="9"/>
        <v>0.50124999999999997</v>
      </c>
      <c r="F588" s="27">
        <v>0.5</v>
      </c>
      <c r="G588" s="28">
        <v>1.0024999999999999</v>
      </c>
      <c r="H588" s="29">
        <v>799201</v>
      </c>
      <c r="I588" s="29">
        <v>799035</v>
      </c>
    </row>
    <row r="589" spans="1:9" ht="15.95" customHeight="1" x14ac:dyDescent="0.2">
      <c r="A589" s="25">
        <v>24</v>
      </c>
      <c r="B589" s="10" t="s">
        <v>578</v>
      </c>
      <c r="C589" s="25" t="s">
        <v>14</v>
      </c>
      <c r="D589" s="25" t="s">
        <v>12</v>
      </c>
      <c r="E589" s="26">
        <f t="shared" si="9"/>
        <v>0.50180000000000002</v>
      </c>
      <c r="F589" s="27">
        <v>0.5</v>
      </c>
      <c r="G589" s="28">
        <v>1.0036</v>
      </c>
      <c r="H589" s="29">
        <v>800034</v>
      </c>
      <c r="I589" s="29">
        <v>1198635</v>
      </c>
    </row>
    <row r="590" spans="1:9" ht="15.95" customHeight="1" x14ac:dyDescent="0.2">
      <c r="A590" s="25">
        <v>25</v>
      </c>
      <c r="B590" s="10" t="s">
        <v>579</v>
      </c>
      <c r="C590" s="25" t="s">
        <v>14</v>
      </c>
      <c r="D590" s="25" t="s">
        <v>12</v>
      </c>
      <c r="E590" s="26">
        <f t="shared" si="9"/>
        <v>0.50105</v>
      </c>
      <c r="F590" s="27">
        <v>0.5</v>
      </c>
      <c r="G590" s="28">
        <v>1.0021</v>
      </c>
      <c r="H590" s="29">
        <v>798868</v>
      </c>
      <c r="I590" s="29">
        <v>1197636</v>
      </c>
    </row>
    <row r="591" spans="1:9" ht="15.95" customHeight="1" x14ac:dyDescent="0.2">
      <c r="A591" s="25">
        <v>26</v>
      </c>
      <c r="B591" s="10" t="s">
        <v>580</v>
      </c>
      <c r="C591" s="25" t="s">
        <v>14</v>
      </c>
      <c r="D591" s="25" t="s">
        <v>12</v>
      </c>
      <c r="E591" s="26">
        <f t="shared" si="9"/>
        <v>0.50105</v>
      </c>
      <c r="F591" s="27">
        <v>0.5</v>
      </c>
      <c r="G591" s="28">
        <v>1.0021</v>
      </c>
      <c r="H591" s="29">
        <v>798868</v>
      </c>
      <c r="I591" s="29">
        <v>1198135</v>
      </c>
    </row>
    <row r="592" spans="1:9" ht="15.95" customHeight="1" x14ac:dyDescent="0.2">
      <c r="A592" s="25">
        <v>27</v>
      </c>
      <c r="B592" s="10" t="s">
        <v>581</v>
      </c>
      <c r="C592" s="25" t="s">
        <v>14</v>
      </c>
      <c r="D592" s="25" t="s">
        <v>12</v>
      </c>
      <c r="E592" s="26">
        <f t="shared" si="9"/>
        <v>0.50209999999999999</v>
      </c>
      <c r="F592" s="27">
        <v>0.5</v>
      </c>
      <c r="G592" s="28">
        <v>1.0042</v>
      </c>
      <c r="H592" s="29">
        <v>800533</v>
      </c>
      <c r="I592" s="29">
        <v>1199135</v>
      </c>
    </row>
    <row r="593" spans="1:9" ht="15.95" customHeight="1" x14ac:dyDescent="0.2">
      <c r="A593" s="25">
        <v>28</v>
      </c>
      <c r="B593" s="10" t="s">
        <v>582</v>
      </c>
      <c r="C593" s="25" t="s">
        <v>14</v>
      </c>
      <c r="D593" s="25" t="s">
        <v>12</v>
      </c>
      <c r="E593" s="26">
        <f t="shared" si="9"/>
        <v>0.50144999999999995</v>
      </c>
      <c r="F593" s="27">
        <v>0.5</v>
      </c>
      <c r="G593" s="28">
        <v>1.0028999999999999</v>
      </c>
      <c r="H593" s="29">
        <v>799534</v>
      </c>
      <c r="I593" s="29">
        <v>799534</v>
      </c>
    </row>
    <row r="594" spans="1:9" ht="15.95" customHeight="1" x14ac:dyDescent="0.2">
      <c r="A594" s="25">
        <v>29</v>
      </c>
      <c r="B594" s="10" t="s">
        <v>583</v>
      </c>
      <c r="C594" s="25" t="s">
        <v>14</v>
      </c>
      <c r="D594" s="25" t="s">
        <v>12</v>
      </c>
      <c r="E594" s="26">
        <f t="shared" si="9"/>
        <v>0.50209999999999999</v>
      </c>
      <c r="F594" s="27">
        <v>0.5</v>
      </c>
      <c r="G594" s="28">
        <v>1.0042</v>
      </c>
      <c r="H594" s="29">
        <v>800533</v>
      </c>
      <c r="I594" s="29">
        <v>1199052</v>
      </c>
    </row>
    <row r="595" spans="1:9" ht="15.95" customHeight="1" x14ac:dyDescent="0.2">
      <c r="A595" s="25">
        <v>30</v>
      </c>
      <c r="B595" s="10" t="s">
        <v>584</v>
      </c>
      <c r="C595" s="25" t="s">
        <v>14</v>
      </c>
      <c r="D595" s="25" t="s">
        <v>15</v>
      </c>
      <c r="E595" s="26">
        <f t="shared" si="9"/>
        <v>1.0017</v>
      </c>
      <c r="F595" s="27">
        <v>1</v>
      </c>
      <c r="G595" s="28">
        <v>1.0017</v>
      </c>
      <c r="H595" s="29">
        <v>1597069</v>
      </c>
      <c r="I595" s="29">
        <v>1597320</v>
      </c>
    </row>
    <row r="596" spans="1:9" ht="15.95" customHeight="1" x14ac:dyDescent="0.2">
      <c r="A596" s="25">
        <v>31</v>
      </c>
      <c r="B596" s="10" t="s">
        <v>585</v>
      </c>
      <c r="C596" s="25" t="s">
        <v>14</v>
      </c>
      <c r="D596" s="25" t="s">
        <v>15</v>
      </c>
      <c r="E596" s="26">
        <f t="shared" si="9"/>
        <v>1.0016</v>
      </c>
      <c r="F596" s="27">
        <v>1</v>
      </c>
      <c r="G596" s="28">
        <v>1.0016</v>
      </c>
      <c r="H596" s="29">
        <v>1596903</v>
      </c>
      <c r="I596" s="29">
        <v>1597237</v>
      </c>
    </row>
    <row r="597" spans="1:9" ht="15.95" customHeight="1" x14ac:dyDescent="0.2">
      <c r="A597" s="25">
        <v>32</v>
      </c>
      <c r="B597" s="10" t="s">
        <v>586</v>
      </c>
      <c r="C597" s="25" t="s">
        <v>14</v>
      </c>
      <c r="D597" s="25" t="s">
        <v>15</v>
      </c>
      <c r="E597" s="26">
        <f t="shared" si="9"/>
        <v>1.0032000000000001</v>
      </c>
      <c r="F597" s="27">
        <v>1</v>
      </c>
      <c r="G597" s="28">
        <v>1.0032000000000001</v>
      </c>
      <c r="H597" s="29">
        <v>1599567</v>
      </c>
      <c r="I597" s="29">
        <v>1599401</v>
      </c>
    </row>
    <row r="598" spans="1:9" ht="15.95" customHeight="1" x14ac:dyDescent="0.2">
      <c r="A598" s="25">
        <v>33</v>
      </c>
      <c r="B598" s="10" t="s">
        <v>481</v>
      </c>
      <c r="C598" s="25" t="s">
        <v>14</v>
      </c>
      <c r="D598" s="25" t="s">
        <v>15</v>
      </c>
      <c r="E598" s="26">
        <f t="shared" si="9"/>
        <v>1.0021</v>
      </c>
      <c r="F598" s="27">
        <v>1</v>
      </c>
      <c r="G598" s="28">
        <v>1.0021</v>
      </c>
      <c r="H598" s="29">
        <v>1597735</v>
      </c>
      <c r="I598" s="29">
        <v>1597320</v>
      </c>
    </row>
    <row r="599" spans="1:9" ht="15.95" customHeight="1" x14ac:dyDescent="0.2">
      <c r="A599" s="25">
        <v>34</v>
      </c>
      <c r="B599" s="10" t="s">
        <v>587</v>
      </c>
      <c r="C599" s="25" t="s">
        <v>14</v>
      </c>
      <c r="D599" s="25" t="s">
        <v>12</v>
      </c>
      <c r="E599" s="26">
        <f t="shared" si="9"/>
        <v>0.50249999999999995</v>
      </c>
      <c r="F599" s="27">
        <v>0.5</v>
      </c>
      <c r="G599" s="28">
        <v>1.0049999999999999</v>
      </c>
      <c r="H599" s="29">
        <v>801199</v>
      </c>
      <c r="I599" s="29">
        <v>801283</v>
      </c>
    </row>
    <row r="600" spans="1:9" ht="15.95" customHeight="1" x14ac:dyDescent="0.2">
      <c r="A600" s="25">
        <v>35</v>
      </c>
      <c r="B600" s="10" t="s">
        <v>588</v>
      </c>
      <c r="C600" s="25" t="s">
        <v>14</v>
      </c>
      <c r="D600" s="25" t="s">
        <v>15</v>
      </c>
      <c r="E600" s="26">
        <f t="shared" si="9"/>
        <v>1.0027999999999999</v>
      </c>
      <c r="F600" s="27">
        <v>1</v>
      </c>
      <c r="G600" s="28">
        <v>1.0027999999999999</v>
      </c>
      <c r="H600" s="29">
        <v>1598901</v>
      </c>
      <c r="I600" s="29">
        <v>799451</v>
      </c>
    </row>
    <row r="601" spans="1:9" ht="15.95" customHeight="1" x14ac:dyDescent="0.2">
      <c r="A601" s="25">
        <v>36</v>
      </c>
      <c r="B601" s="14" t="s">
        <v>589</v>
      </c>
      <c r="C601" s="25" t="s">
        <v>14</v>
      </c>
      <c r="D601" s="25" t="s">
        <v>15</v>
      </c>
      <c r="E601" s="26">
        <f t="shared" si="9"/>
        <v>1.0024999999999999</v>
      </c>
      <c r="F601" s="27">
        <v>1</v>
      </c>
      <c r="G601" s="28">
        <v>1.0024999999999999</v>
      </c>
      <c r="H601" s="29">
        <v>1598401</v>
      </c>
      <c r="I601" s="29">
        <v>1598401</v>
      </c>
    </row>
    <row r="602" spans="1:9" ht="15.95" customHeight="1" x14ac:dyDescent="0.2">
      <c r="A602" s="25">
        <v>37</v>
      </c>
      <c r="B602" s="14" t="s">
        <v>590</v>
      </c>
      <c r="C602" s="25" t="s">
        <v>14</v>
      </c>
      <c r="D602" s="25" t="s">
        <v>15</v>
      </c>
      <c r="E602" s="26">
        <f t="shared" si="9"/>
        <v>1.0011000000000001</v>
      </c>
      <c r="F602" s="27">
        <v>1</v>
      </c>
      <c r="G602" s="28">
        <v>1.0011000000000001</v>
      </c>
      <c r="H602" s="29">
        <v>1596237</v>
      </c>
      <c r="I602" s="29">
        <v>798119</v>
      </c>
    </row>
    <row r="603" spans="1:9" ht="15.95" customHeight="1" x14ac:dyDescent="0.2">
      <c r="A603" s="25">
        <v>38</v>
      </c>
      <c r="B603" s="10" t="s">
        <v>591</v>
      </c>
      <c r="C603" s="25" t="s">
        <v>14</v>
      </c>
      <c r="D603" s="25" t="s">
        <v>15</v>
      </c>
      <c r="E603" s="26">
        <f t="shared" si="9"/>
        <v>1.0051000000000001</v>
      </c>
      <c r="F603" s="27">
        <v>1</v>
      </c>
      <c r="G603" s="28">
        <v>1.0051000000000001</v>
      </c>
      <c r="H603" s="29">
        <v>1602564</v>
      </c>
      <c r="I603" s="29">
        <v>801282</v>
      </c>
    </row>
    <row r="604" spans="1:9" ht="15.95" customHeight="1" x14ac:dyDescent="0.2">
      <c r="A604" s="25">
        <v>39</v>
      </c>
      <c r="B604" s="10" t="s">
        <v>592</v>
      </c>
      <c r="C604" s="25" t="s">
        <v>14</v>
      </c>
      <c r="D604" s="25" t="s">
        <v>12</v>
      </c>
      <c r="E604" s="26">
        <f t="shared" si="9"/>
        <v>0.50190000000000001</v>
      </c>
      <c r="F604" s="27">
        <v>0.5</v>
      </c>
      <c r="G604" s="28">
        <v>1.0038</v>
      </c>
      <c r="H604" s="29">
        <v>800200</v>
      </c>
      <c r="I604" s="29">
        <v>1198552</v>
      </c>
    </row>
    <row r="605" spans="1:9" ht="15.95" customHeight="1" x14ac:dyDescent="0.2">
      <c r="A605" s="25">
        <v>40</v>
      </c>
      <c r="B605" s="10" t="s">
        <v>593</v>
      </c>
      <c r="C605" s="25" t="s">
        <v>14</v>
      </c>
      <c r="D605" s="25" t="s">
        <v>15</v>
      </c>
      <c r="E605" s="26">
        <f t="shared" si="9"/>
        <v>1.0023</v>
      </c>
      <c r="F605" s="27">
        <v>1</v>
      </c>
      <c r="G605" s="28">
        <v>1.0023</v>
      </c>
      <c r="H605" s="29">
        <v>1598068</v>
      </c>
      <c r="I605" s="29">
        <v>1598068</v>
      </c>
    </row>
    <row r="606" spans="1:9" ht="15.95" customHeight="1" x14ac:dyDescent="0.2">
      <c r="A606" s="25">
        <v>41</v>
      </c>
      <c r="B606" s="10" t="s">
        <v>594</v>
      </c>
      <c r="C606" s="25" t="s">
        <v>14</v>
      </c>
      <c r="D606" s="25" t="s">
        <v>15</v>
      </c>
      <c r="E606" s="26">
        <f t="shared" si="9"/>
        <v>1.0037</v>
      </c>
      <c r="F606" s="27">
        <v>1</v>
      </c>
      <c r="G606" s="28">
        <v>1.0037</v>
      </c>
      <c r="H606" s="29">
        <v>1600233</v>
      </c>
      <c r="I606" s="29">
        <v>1600067</v>
      </c>
    </row>
    <row r="607" spans="1:9" ht="15.95" customHeight="1" x14ac:dyDescent="0.2">
      <c r="A607" s="25">
        <v>42</v>
      </c>
      <c r="B607" s="10" t="s">
        <v>595</v>
      </c>
      <c r="C607" s="25" t="s">
        <v>14</v>
      </c>
      <c r="D607" s="25" t="s">
        <v>15</v>
      </c>
      <c r="E607" s="26">
        <f t="shared" si="9"/>
        <v>1.0021</v>
      </c>
      <c r="F607" s="27">
        <v>1</v>
      </c>
      <c r="G607" s="28">
        <v>1.0021</v>
      </c>
      <c r="H607" s="29">
        <v>1597735</v>
      </c>
      <c r="I607" s="29">
        <v>1597902</v>
      </c>
    </row>
    <row r="608" spans="1:9" ht="15.95" customHeight="1" x14ac:dyDescent="0.2">
      <c r="A608" s="25">
        <v>43</v>
      </c>
      <c r="B608" s="10" t="s">
        <v>596</v>
      </c>
      <c r="C608" s="25" t="s">
        <v>14</v>
      </c>
      <c r="D608" s="25" t="s">
        <v>15</v>
      </c>
      <c r="E608" s="26">
        <f t="shared" si="9"/>
        <v>1.0029999999999999</v>
      </c>
      <c r="F608" s="27">
        <v>1</v>
      </c>
      <c r="G608" s="28">
        <v>1.0029999999999999</v>
      </c>
      <c r="H608" s="29">
        <v>1599234</v>
      </c>
      <c r="I608" s="29">
        <v>1599234</v>
      </c>
    </row>
    <row r="609" spans="1:9" ht="15.95" customHeight="1" x14ac:dyDescent="0.2">
      <c r="A609" s="25">
        <v>44</v>
      </c>
      <c r="B609" s="10" t="s">
        <v>597</v>
      </c>
      <c r="C609" s="25" t="s">
        <v>14</v>
      </c>
      <c r="D609" s="25" t="s">
        <v>12</v>
      </c>
      <c r="E609" s="26">
        <f t="shared" si="9"/>
        <v>0.50419999999999998</v>
      </c>
      <c r="F609" s="27">
        <v>0.5</v>
      </c>
      <c r="G609" s="28">
        <v>1.0084</v>
      </c>
      <c r="H609" s="29">
        <v>803863</v>
      </c>
      <c r="I609" s="29">
        <v>401932</v>
      </c>
    </row>
    <row r="610" spans="1:9" ht="15.95" customHeight="1" x14ac:dyDescent="0.2">
      <c r="A610" s="25">
        <v>45</v>
      </c>
      <c r="B610" s="10" t="s">
        <v>598</v>
      </c>
      <c r="C610" s="25" t="s">
        <v>14</v>
      </c>
      <c r="D610" s="25" t="s">
        <v>15</v>
      </c>
      <c r="E610" s="26">
        <f t="shared" si="9"/>
        <v>1.0036</v>
      </c>
      <c r="F610" s="27">
        <v>1</v>
      </c>
      <c r="G610" s="28">
        <v>1.0036</v>
      </c>
      <c r="H610" s="29">
        <v>1600066</v>
      </c>
      <c r="I610" s="29">
        <v>1600150</v>
      </c>
    </row>
    <row r="611" spans="1:9" ht="15.95" customHeight="1" x14ac:dyDescent="0.2">
      <c r="A611" s="25">
        <v>46</v>
      </c>
      <c r="B611" s="10" t="s">
        <v>389</v>
      </c>
      <c r="C611" s="25" t="s">
        <v>14</v>
      </c>
      <c r="D611" s="25" t="s">
        <v>15</v>
      </c>
      <c r="E611" s="26">
        <f t="shared" si="9"/>
        <v>1.0025999999999999</v>
      </c>
      <c r="F611" s="27">
        <v>1</v>
      </c>
      <c r="G611" s="28">
        <v>1.0025999999999999</v>
      </c>
      <c r="H611" s="29">
        <v>1598568</v>
      </c>
      <c r="I611" s="29">
        <v>1598818</v>
      </c>
    </row>
    <row r="612" spans="1:9" ht="15.95" customHeight="1" x14ac:dyDescent="0.2">
      <c r="A612" s="25">
        <v>47</v>
      </c>
      <c r="B612" s="10" t="s">
        <v>599</v>
      </c>
      <c r="C612" s="25" t="s">
        <v>14</v>
      </c>
      <c r="D612" s="25" t="s">
        <v>15</v>
      </c>
      <c r="E612" s="26">
        <f t="shared" si="9"/>
        <v>1.0053000000000001</v>
      </c>
      <c r="F612" s="27">
        <v>1</v>
      </c>
      <c r="G612" s="28">
        <v>1.0053000000000001</v>
      </c>
      <c r="H612" s="29">
        <v>1602897</v>
      </c>
      <c r="I612" s="29">
        <v>1603314</v>
      </c>
    </row>
    <row r="613" spans="1:9" ht="15.95" customHeight="1" x14ac:dyDescent="0.2">
      <c r="A613" s="25">
        <v>48</v>
      </c>
      <c r="B613" s="10" t="s">
        <v>600</v>
      </c>
      <c r="C613" s="25" t="s">
        <v>14</v>
      </c>
      <c r="D613" s="25" t="s">
        <v>15</v>
      </c>
      <c r="E613" s="26">
        <f t="shared" si="9"/>
        <v>1.0056</v>
      </c>
      <c r="F613" s="27">
        <v>1</v>
      </c>
      <c r="G613" s="28">
        <v>1.0056</v>
      </c>
      <c r="H613" s="29">
        <v>1603397</v>
      </c>
      <c r="I613" s="29">
        <v>1602149</v>
      </c>
    </row>
    <row r="614" spans="1:9" ht="15.95" customHeight="1" x14ac:dyDescent="0.2">
      <c r="A614" s="25">
        <v>49</v>
      </c>
      <c r="B614" s="10" t="s">
        <v>601</v>
      </c>
      <c r="C614" s="25" t="s">
        <v>14</v>
      </c>
      <c r="D614" s="25" t="s">
        <v>15</v>
      </c>
      <c r="E614" s="26">
        <f t="shared" si="9"/>
        <v>1.0051000000000001</v>
      </c>
      <c r="F614" s="27">
        <v>1</v>
      </c>
      <c r="G614" s="28">
        <v>1.0051000000000001</v>
      </c>
      <c r="H614" s="29">
        <v>1602564</v>
      </c>
      <c r="I614" s="29">
        <v>1602731</v>
      </c>
    </row>
    <row r="615" spans="1:9" ht="15.95" customHeight="1" x14ac:dyDescent="0.2">
      <c r="A615" s="25">
        <v>50</v>
      </c>
      <c r="B615" s="10" t="s">
        <v>602</v>
      </c>
      <c r="C615" s="25" t="s">
        <v>14</v>
      </c>
      <c r="D615" s="25" t="s">
        <v>15</v>
      </c>
      <c r="E615" s="26">
        <f t="shared" si="9"/>
        <v>1.0029999999999999</v>
      </c>
      <c r="F615" s="27">
        <v>1</v>
      </c>
      <c r="G615" s="28">
        <v>1.0029999999999999</v>
      </c>
      <c r="H615" s="29">
        <v>1599234</v>
      </c>
      <c r="I615" s="29">
        <v>1200467</v>
      </c>
    </row>
    <row r="616" spans="1:9" ht="15.95" customHeight="1" x14ac:dyDescent="0.2">
      <c r="A616" s="25">
        <v>51</v>
      </c>
      <c r="B616" s="10" t="s">
        <v>603</v>
      </c>
      <c r="C616" s="25" t="s">
        <v>14</v>
      </c>
      <c r="D616" s="25" t="s">
        <v>15</v>
      </c>
      <c r="E616" s="26">
        <f t="shared" si="9"/>
        <v>1.0079</v>
      </c>
      <c r="F616" s="27">
        <v>1</v>
      </c>
      <c r="G616" s="28">
        <v>1.0079</v>
      </c>
      <c r="H616" s="29">
        <v>1607060</v>
      </c>
      <c r="I616" s="29">
        <v>1606894</v>
      </c>
    </row>
    <row r="617" spans="1:9" ht="15.95" customHeight="1" x14ac:dyDescent="0.2">
      <c r="A617" s="25">
        <v>52</v>
      </c>
      <c r="B617" s="10" t="s">
        <v>604</v>
      </c>
      <c r="C617" s="25" t="s">
        <v>14</v>
      </c>
      <c r="D617" s="25" t="s">
        <v>15</v>
      </c>
      <c r="E617" s="26">
        <f t="shared" si="9"/>
        <v>1.0063</v>
      </c>
      <c r="F617" s="27">
        <v>1</v>
      </c>
      <c r="G617" s="28">
        <v>1.0063</v>
      </c>
      <c r="H617" s="29">
        <v>1604396</v>
      </c>
      <c r="I617" s="29">
        <v>1599401</v>
      </c>
    </row>
    <row r="618" spans="1:9" ht="15.95" customHeight="1" x14ac:dyDescent="0.2">
      <c r="A618" s="25">
        <v>53</v>
      </c>
      <c r="B618" s="10" t="s">
        <v>605</v>
      </c>
      <c r="C618" s="25" t="s">
        <v>14</v>
      </c>
      <c r="D618" s="25" t="s">
        <v>15</v>
      </c>
      <c r="E618" s="26">
        <f t="shared" si="9"/>
        <v>1.0149999999999999</v>
      </c>
      <c r="F618" s="27">
        <v>1</v>
      </c>
      <c r="G618" s="28">
        <v>1.0149999999999999</v>
      </c>
      <c r="H618" s="29">
        <v>1618382</v>
      </c>
      <c r="I618" s="29">
        <v>1617966</v>
      </c>
    </row>
    <row r="619" spans="1:9" ht="15.95" customHeight="1" x14ac:dyDescent="0.2">
      <c r="A619" s="25">
        <v>54</v>
      </c>
      <c r="B619" s="10" t="s">
        <v>606</v>
      </c>
      <c r="C619" s="25" t="s">
        <v>68</v>
      </c>
      <c r="D619" s="25" t="s">
        <v>12</v>
      </c>
      <c r="E619" s="26">
        <f t="shared" si="9"/>
        <v>0.50985000000000003</v>
      </c>
      <c r="F619" s="27">
        <v>0.5</v>
      </c>
      <c r="G619" s="28">
        <v>1.0197000000000001</v>
      </c>
      <c r="H619" s="29">
        <v>1625875</v>
      </c>
      <c r="I619" s="29">
        <v>1625376</v>
      </c>
    </row>
    <row r="620" spans="1:9" ht="15.95" customHeight="1" x14ac:dyDescent="0.2">
      <c r="A620" s="23">
        <v>560270</v>
      </c>
      <c r="B620" s="11" t="s">
        <v>607</v>
      </c>
      <c r="C620" s="6"/>
      <c r="D620" s="6"/>
      <c r="E620" s="7"/>
      <c r="F620" s="6"/>
      <c r="G620" s="8"/>
      <c r="H620" s="9">
        <f>SUM(H621:H636)</f>
        <v>20370497</v>
      </c>
      <c r="I620" s="9">
        <f>SUM(I621:I636)</f>
        <v>21168625</v>
      </c>
    </row>
    <row r="621" spans="1:9" ht="15.95" customHeight="1" x14ac:dyDescent="0.2">
      <c r="A621" s="25">
        <v>1</v>
      </c>
      <c r="B621" s="10" t="s">
        <v>608</v>
      </c>
      <c r="C621" s="25" t="s">
        <v>11</v>
      </c>
      <c r="D621" s="25" t="s">
        <v>12</v>
      </c>
      <c r="E621" s="26">
        <f t="shared" si="9"/>
        <v>1.0084</v>
      </c>
      <c r="F621" s="27">
        <v>1</v>
      </c>
      <c r="G621" s="28">
        <v>1.0084</v>
      </c>
      <c r="H621" s="29">
        <v>160773</v>
      </c>
      <c r="I621" s="29">
        <v>160857</v>
      </c>
    </row>
    <row r="622" spans="1:9" ht="15.95" customHeight="1" x14ac:dyDescent="0.2">
      <c r="A622" s="25">
        <v>2</v>
      </c>
      <c r="B622" s="10" t="s">
        <v>609</v>
      </c>
      <c r="C622" s="25" t="s">
        <v>11</v>
      </c>
      <c r="D622" s="25" t="s">
        <v>12</v>
      </c>
      <c r="E622" s="26">
        <f t="shared" si="9"/>
        <v>1.0104</v>
      </c>
      <c r="F622" s="27">
        <v>1</v>
      </c>
      <c r="G622" s="28">
        <v>1.0104</v>
      </c>
      <c r="H622" s="29">
        <v>161106</v>
      </c>
      <c r="I622" s="29">
        <v>161190</v>
      </c>
    </row>
    <row r="623" spans="1:9" ht="15.95" customHeight="1" x14ac:dyDescent="0.2">
      <c r="A623" s="25">
        <v>3</v>
      </c>
      <c r="B623" s="10" t="s">
        <v>610</v>
      </c>
      <c r="C623" s="25" t="s">
        <v>14</v>
      </c>
      <c r="D623" s="25" t="s">
        <v>12</v>
      </c>
      <c r="E623" s="26">
        <f t="shared" si="9"/>
        <v>0.50190000000000001</v>
      </c>
      <c r="F623" s="27">
        <v>0.5</v>
      </c>
      <c r="G623" s="28">
        <v>1.0038</v>
      </c>
      <c r="H623" s="29">
        <v>800200</v>
      </c>
      <c r="I623" s="29">
        <v>1198885</v>
      </c>
    </row>
    <row r="624" spans="1:9" ht="15.95" customHeight="1" x14ac:dyDescent="0.2">
      <c r="A624" s="25">
        <v>4</v>
      </c>
      <c r="B624" s="10" t="s">
        <v>611</v>
      </c>
      <c r="C624" s="25" t="s">
        <v>14</v>
      </c>
      <c r="D624" s="25" t="s">
        <v>15</v>
      </c>
      <c r="E624" s="26">
        <f t="shared" si="9"/>
        <v>1.0024999999999999</v>
      </c>
      <c r="F624" s="27">
        <v>1</v>
      </c>
      <c r="G624" s="28">
        <v>1.0024999999999999</v>
      </c>
      <c r="H624" s="29">
        <v>1598401</v>
      </c>
      <c r="I624" s="29">
        <v>1598485</v>
      </c>
    </row>
    <row r="625" spans="1:9" ht="15.95" customHeight="1" x14ac:dyDescent="0.2">
      <c r="A625" s="25">
        <v>5</v>
      </c>
      <c r="B625" s="10" t="s">
        <v>612</v>
      </c>
      <c r="C625" s="25" t="s">
        <v>14</v>
      </c>
      <c r="D625" s="25" t="s">
        <v>15</v>
      </c>
      <c r="E625" s="26">
        <f t="shared" si="9"/>
        <v>1.0017</v>
      </c>
      <c r="F625" s="27">
        <v>1</v>
      </c>
      <c r="G625" s="28">
        <v>1.0017</v>
      </c>
      <c r="H625" s="29">
        <v>1597069</v>
      </c>
      <c r="I625" s="29">
        <v>1596987</v>
      </c>
    </row>
    <row r="626" spans="1:9" ht="15.95" customHeight="1" x14ac:dyDescent="0.2">
      <c r="A626" s="25">
        <v>6</v>
      </c>
      <c r="B626" s="10" t="s">
        <v>613</v>
      </c>
      <c r="C626" s="25" t="s">
        <v>14</v>
      </c>
      <c r="D626" s="25" t="s">
        <v>15</v>
      </c>
      <c r="E626" s="26">
        <f t="shared" ref="E626:E688" si="10">F626*G626</f>
        <v>1.0056</v>
      </c>
      <c r="F626" s="27">
        <v>1</v>
      </c>
      <c r="G626" s="28">
        <v>1.0056</v>
      </c>
      <c r="H626" s="29">
        <v>1603397</v>
      </c>
      <c r="I626" s="29">
        <v>1603314</v>
      </c>
    </row>
    <row r="627" spans="1:9" ht="15.95" customHeight="1" x14ac:dyDescent="0.2">
      <c r="A627" s="25">
        <v>7</v>
      </c>
      <c r="B627" s="10" t="s">
        <v>614</v>
      </c>
      <c r="C627" s="25" t="s">
        <v>14</v>
      </c>
      <c r="D627" s="25" t="s">
        <v>12</v>
      </c>
      <c r="E627" s="26">
        <f t="shared" si="10"/>
        <v>0.50375000000000003</v>
      </c>
      <c r="F627" s="27">
        <v>0.5</v>
      </c>
      <c r="G627" s="28">
        <v>1.0075000000000001</v>
      </c>
      <c r="H627" s="29">
        <v>803197</v>
      </c>
      <c r="I627" s="29">
        <v>803197</v>
      </c>
    </row>
    <row r="628" spans="1:9" ht="15.95" customHeight="1" x14ac:dyDescent="0.2">
      <c r="A628" s="25">
        <v>8</v>
      </c>
      <c r="B628" s="10" t="s">
        <v>615</v>
      </c>
      <c r="C628" s="25" t="s">
        <v>14</v>
      </c>
      <c r="D628" s="25" t="s">
        <v>15</v>
      </c>
      <c r="E628" s="26">
        <f t="shared" si="10"/>
        <v>1.0037</v>
      </c>
      <c r="F628" s="27">
        <v>1</v>
      </c>
      <c r="G628" s="28">
        <v>1.0037</v>
      </c>
      <c r="H628" s="29">
        <v>1600233</v>
      </c>
      <c r="I628" s="29">
        <v>1600567</v>
      </c>
    </row>
    <row r="629" spans="1:9" ht="15.95" customHeight="1" x14ac:dyDescent="0.2">
      <c r="A629" s="25">
        <v>9</v>
      </c>
      <c r="B629" s="10" t="s">
        <v>616</v>
      </c>
      <c r="C629" s="25" t="s">
        <v>14</v>
      </c>
      <c r="D629" s="25" t="s">
        <v>12</v>
      </c>
      <c r="E629" s="26">
        <f t="shared" si="10"/>
        <v>0.5</v>
      </c>
      <c r="F629" s="27">
        <v>0.5</v>
      </c>
      <c r="G629" s="28">
        <v>1</v>
      </c>
      <c r="H629" s="29">
        <v>797203</v>
      </c>
      <c r="I629" s="29">
        <v>1195805</v>
      </c>
    </row>
    <row r="630" spans="1:9" ht="15.95" customHeight="1" x14ac:dyDescent="0.2">
      <c r="A630" s="25">
        <v>10</v>
      </c>
      <c r="B630" s="10" t="s">
        <v>617</v>
      </c>
      <c r="C630" s="25" t="s">
        <v>14</v>
      </c>
      <c r="D630" s="25" t="s">
        <v>15</v>
      </c>
      <c r="E630" s="26">
        <f t="shared" si="10"/>
        <v>1.0053000000000001</v>
      </c>
      <c r="F630" s="27">
        <v>1</v>
      </c>
      <c r="G630" s="28">
        <v>1.0053000000000001</v>
      </c>
      <c r="H630" s="29">
        <v>1602897</v>
      </c>
      <c r="I630" s="29">
        <v>1602815</v>
      </c>
    </row>
    <row r="631" spans="1:9" ht="15.95" customHeight="1" x14ac:dyDescent="0.2">
      <c r="A631" s="25">
        <v>11</v>
      </c>
      <c r="B631" s="10" t="s">
        <v>618</v>
      </c>
      <c r="C631" s="25" t="s">
        <v>14</v>
      </c>
      <c r="D631" s="25" t="s">
        <v>15</v>
      </c>
      <c r="E631" s="26">
        <f t="shared" si="10"/>
        <v>1.0058</v>
      </c>
      <c r="F631" s="27">
        <v>1</v>
      </c>
      <c r="G631" s="28">
        <v>1.0058</v>
      </c>
      <c r="H631" s="29">
        <v>1603730</v>
      </c>
      <c r="I631" s="29">
        <v>1603897</v>
      </c>
    </row>
    <row r="632" spans="1:9" ht="15.95" customHeight="1" x14ac:dyDescent="0.2">
      <c r="A632" s="25">
        <v>12</v>
      </c>
      <c r="B632" s="10" t="s">
        <v>619</v>
      </c>
      <c r="C632" s="25" t="s">
        <v>14</v>
      </c>
      <c r="D632" s="25" t="s">
        <v>15</v>
      </c>
      <c r="E632" s="26">
        <f t="shared" si="10"/>
        <v>1.0093000000000001</v>
      </c>
      <c r="F632" s="27">
        <v>1</v>
      </c>
      <c r="G632" s="28">
        <v>1.0093000000000001</v>
      </c>
      <c r="H632" s="29">
        <v>1609224</v>
      </c>
      <c r="I632" s="29">
        <v>1609807</v>
      </c>
    </row>
    <row r="633" spans="1:9" ht="15.95" customHeight="1" x14ac:dyDescent="0.2">
      <c r="A633" s="25">
        <v>13</v>
      </c>
      <c r="B633" s="10" t="s">
        <v>620</v>
      </c>
      <c r="C633" s="25" t="s">
        <v>14</v>
      </c>
      <c r="D633" s="25" t="s">
        <v>15</v>
      </c>
      <c r="E633" s="26">
        <f t="shared" si="10"/>
        <v>1</v>
      </c>
      <c r="F633" s="27">
        <v>1</v>
      </c>
      <c r="G633" s="28">
        <v>1</v>
      </c>
      <c r="H633" s="29">
        <v>1594405</v>
      </c>
      <c r="I633" s="29">
        <v>1594405</v>
      </c>
    </row>
    <row r="634" spans="1:9" ht="15.95" customHeight="1" x14ac:dyDescent="0.2">
      <c r="A634" s="25">
        <v>14</v>
      </c>
      <c r="B634" s="10" t="s">
        <v>621</v>
      </c>
      <c r="C634" s="25" t="s">
        <v>14</v>
      </c>
      <c r="D634" s="25" t="s">
        <v>15</v>
      </c>
      <c r="E634" s="26">
        <f t="shared" si="10"/>
        <v>1.0125</v>
      </c>
      <c r="F634" s="27">
        <v>1</v>
      </c>
      <c r="G634" s="28">
        <v>1.0125</v>
      </c>
      <c r="H634" s="29">
        <v>1614386</v>
      </c>
      <c r="I634" s="29">
        <v>1614386</v>
      </c>
    </row>
    <row r="635" spans="1:9" ht="15.95" customHeight="1" x14ac:dyDescent="0.2">
      <c r="A635" s="25">
        <v>15</v>
      </c>
      <c r="B635" s="10" t="s">
        <v>622</v>
      </c>
      <c r="C635" s="25" t="s">
        <v>14</v>
      </c>
      <c r="D635" s="25" t="s">
        <v>15</v>
      </c>
      <c r="E635" s="26">
        <f t="shared" si="10"/>
        <v>1.0095000000000001</v>
      </c>
      <c r="F635" s="27">
        <v>1</v>
      </c>
      <c r="G635" s="28">
        <v>1.0095000000000001</v>
      </c>
      <c r="H635" s="29">
        <v>1609557</v>
      </c>
      <c r="I635" s="29">
        <v>1609724</v>
      </c>
    </row>
    <row r="636" spans="1:9" ht="15.95" customHeight="1" x14ac:dyDescent="0.2">
      <c r="A636" s="25">
        <v>16</v>
      </c>
      <c r="B636" s="10" t="s">
        <v>623</v>
      </c>
      <c r="C636" s="25" t="s">
        <v>14</v>
      </c>
      <c r="D636" s="25" t="s">
        <v>15</v>
      </c>
      <c r="E636" s="26">
        <f t="shared" si="10"/>
        <v>1.0126999999999999</v>
      </c>
      <c r="F636" s="27">
        <v>1</v>
      </c>
      <c r="G636" s="28">
        <v>1.0126999999999999</v>
      </c>
      <c r="H636" s="29">
        <v>1614719</v>
      </c>
      <c r="I636" s="29">
        <v>1614304</v>
      </c>
    </row>
    <row r="637" spans="1:9" ht="15.95" customHeight="1" x14ac:dyDescent="0.2">
      <c r="A637" s="23">
        <v>560271</v>
      </c>
      <c r="B637" s="11" t="s">
        <v>624</v>
      </c>
      <c r="C637" s="6"/>
      <c r="D637" s="6"/>
      <c r="E637" s="7"/>
      <c r="F637" s="6"/>
      <c r="G637" s="8"/>
      <c r="H637" s="9">
        <f>SUM(H638:H685)</f>
        <v>68943266</v>
      </c>
      <c r="I637" s="9">
        <f>SUM(I638:I685)</f>
        <v>69527597</v>
      </c>
    </row>
    <row r="638" spans="1:9" ht="15.95" customHeight="1" x14ac:dyDescent="0.2">
      <c r="A638" s="25">
        <v>1</v>
      </c>
      <c r="B638" s="10" t="s">
        <v>625</v>
      </c>
      <c r="C638" s="13" t="s">
        <v>11</v>
      </c>
      <c r="D638" s="6" t="s">
        <v>12</v>
      </c>
      <c r="E638" s="7" t="s">
        <v>12</v>
      </c>
      <c r="F638" s="6" t="s">
        <v>12</v>
      </c>
      <c r="G638" s="8" t="s">
        <v>12</v>
      </c>
      <c r="H638" s="29">
        <v>0</v>
      </c>
      <c r="I638" s="29">
        <v>66711</v>
      </c>
    </row>
    <row r="639" spans="1:9" ht="15.95" customHeight="1" x14ac:dyDescent="0.2">
      <c r="A639" s="25">
        <v>2</v>
      </c>
      <c r="B639" s="10" t="s">
        <v>626</v>
      </c>
      <c r="C639" s="25" t="s">
        <v>11</v>
      </c>
      <c r="D639" s="25" t="s">
        <v>12</v>
      </c>
      <c r="E639" s="26">
        <f t="shared" si="10"/>
        <v>1</v>
      </c>
      <c r="F639" s="27">
        <v>1</v>
      </c>
      <c r="G639" s="28">
        <v>1</v>
      </c>
      <c r="H639" s="29">
        <v>159441</v>
      </c>
      <c r="I639" s="29">
        <v>159441</v>
      </c>
    </row>
    <row r="640" spans="1:9" ht="15.95" customHeight="1" x14ac:dyDescent="0.2">
      <c r="A640" s="25">
        <v>3</v>
      </c>
      <c r="B640" s="10" t="s">
        <v>627</v>
      </c>
      <c r="C640" s="25" t="s">
        <v>11</v>
      </c>
      <c r="D640" s="25" t="s">
        <v>12</v>
      </c>
      <c r="E640" s="26">
        <f t="shared" si="10"/>
        <v>1.0063</v>
      </c>
      <c r="F640" s="27">
        <v>1</v>
      </c>
      <c r="G640" s="28">
        <v>1.0063</v>
      </c>
      <c r="H640" s="29">
        <v>160440</v>
      </c>
      <c r="I640" s="29">
        <v>160607</v>
      </c>
    </row>
    <row r="641" spans="1:9" ht="15.95" customHeight="1" x14ac:dyDescent="0.2">
      <c r="A641" s="25">
        <v>4</v>
      </c>
      <c r="B641" s="10" t="s">
        <v>628</v>
      </c>
      <c r="C641" s="25" t="s">
        <v>11</v>
      </c>
      <c r="D641" s="25" t="s">
        <v>12</v>
      </c>
      <c r="E641" s="26">
        <f t="shared" si="10"/>
        <v>1.0073000000000001</v>
      </c>
      <c r="F641" s="27">
        <v>1</v>
      </c>
      <c r="G641" s="28">
        <v>1.0073000000000001</v>
      </c>
      <c r="H641" s="29">
        <v>160607</v>
      </c>
      <c r="I641" s="29">
        <v>160607</v>
      </c>
    </row>
    <row r="642" spans="1:9" ht="15.95" customHeight="1" x14ac:dyDescent="0.2">
      <c r="A642" s="25">
        <v>5</v>
      </c>
      <c r="B642" s="10" t="s">
        <v>629</v>
      </c>
      <c r="C642" s="25" t="s">
        <v>11</v>
      </c>
      <c r="D642" s="25" t="s">
        <v>12</v>
      </c>
      <c r="E642" s="26">
        <f t="shared" si="10"/>
        <v>1.0166999999999999</v>
      </c>
      <c r="F642" s="27">
        <v>1</v>
      </c>
      <c r="G642" s="28">
        <v>1.0166999999999999</v>
      </c>
      <c r="H642" s="29">
        <v>162105</v>
      </c>
      <c r="I642" s="29">
        <v>162272</v>
      </c>
    </row>
    <row r="643" spans="1:9" ht="15.95" customHeight="1" x14ac:dyDescent="0.2">
      <c r="A643" s="25">
        <v>6</v>
      </c>
      <c r="B643" s="10" t="s">
        <v>630</v>
      </c>
      <c r="C643" s="25" t="s">
        <v>11</v>
      </c>
      <c r="D643" s="25" t="s">
        <v>12</v>
      </c>
      <c r="E643" s="26">
        <f t="shared" si="10"/>
        <v>1.0115000000000001</v>
      </c>
      <c r="F643" s="27">
        <v>1</v>
      </c>
      <c r="G643" s="28">
        <v>1.0115000000000001</v>
      </c>
      <c r="H643" s="29">
        <v>161273</v>
      </c>
      <c r="I643" s="29">
        <v>160358</v>
      </c>
    </row>
    <row r="644" spans="1:9" ht="15.95" customHeight="1" x14ac:dyDescent="0.2">
      <c r="A644" s="25">
        <v>7</v>
      </c>
      <c r="B644" s="10" t="s">
        <v>545</v>
      </c>
      <c r="C644" s="25" t="s">
        <v>11</v>
      </c>
      <c r="D644" s="25" t="s">
        <v>12</v>
      </c>
      <c r="E644" s="26">
        <f t="shared" si="10"/>
        <v>1.0104</v>
      </c>
      <c r="F644" s="27">
        <v>1</v>
      </c>
      <c r="G644" s="28">
        <v>1.0104</v>
      </c>
      <c r="H644" s="29">
        <v>161106</v>
      </c>
      <c r="I644" s="29">
        <v>161190</v>
      </c>
    </row>
    <row r="645" spans="1:9" ht="15.95" customHeight="1" x14ac:dyDescent="0.2">
      <c r="A645" s="25">
        <v>8</v>
      </c>
      <c r="B645" s="10" t="s">
        <v>631</v>
      </c>
      <c r="C645" s="25" t="s">
        <v>14</v>
      </c>
      <c r="D645" s="25" t="s">
        <v>15</v>
      </c>
      <c r="E645" s="26">
        <f t="shared" si="10"/>
        <v>1.0018</v>
      </c>
      <c r="F645" s="27">
        <v>1</v>
      </c>
      <c r="G645" s="28">
        <v>1.0018</v>
      </c>
      <c r="H645" s="29">
        <v>1597236</v>
      </c>
      <c r="I645" s="29">
        <v>1597486</v>
      </c>
    </row>
    <row r="646" spans="1:9" ht="15.95" customHeight="1" x14ac:dyDescent="0.2">
      <c r="A646" s="25">
        <v>9</v>
      </c>
      <c r="B646" s="10" t="s">
        <v>632</v>
      </c>
      <c r="C646" s="25" t="s">
        <v>14</v>
      </c>
      <c r="D646" s="25" t="s">
        <v>15</v>
      </c>
      <c r="E646" s="26">
        <f t="shared" si="10"/>
        <v>1.0011000000000001</v>
      </c>
      <c r="F646" s="27">
        <v>1</v>
      </c>
      <c r="G646" s="28">
        <v>1.0011000000000001</v>
      </c>
      <c r="H646" s="29">
        <v>1596237</v>
      </c>
      <c r="I646" s="29">
        <v>1596737</v>
      </c>
    </row>
    <row r="647" spans="1:9" ht="15.95" customHeight="1" x14ac:dyDescent="0.2">
      <c r="A647" s="25">
        <v>10</v>
      </c>
      <c r="B647" s="10" t="s">
        <v>633</v>
      </c>
      <c r="C647" s="25" t="s">
        <v>14</v>
      </c>
      <c r="D647" s="25" t="s">
        <v>15</v>
      </c>
      <c r="E647" s="26">
        <f t="shared" si="10"/>
        <v>1.0032000000000001</v>
      </c>
      <c r="F647" s="27">
        <v>1</v>
      </c>
      <c r="G647" s="28">
        <v>1.0032000000000001</v>
      </c>
      <c r="H647" s="29">
        <v>1599567</v>
      </c>
      <c r="I647" s="29">
        <v>1599734</v>
      </c>
    </row>
    <row r="648" spans="1:9" ht="15.95" customHeight="1" x14ac:dyDescent="0.2">
      <c r="A648" s="25">
        <v>11</v>
      </c>
      <c r="B648" s="10" t="s">
        <v>634</v>
      </c>
      <c r="C648" s="25" t="s">
        <v>14</v>
      </c>
      <c r="D648" s="25" t="s">
        <v>15</v>
      </c>
      <c r="E648" s="26">
        <f t="shared" si="10"/>
        <v>1.0017</v>
      </c>
      <c r="F648" s="27">
        <v>1</v>
      </c>
      <c r="G648" s="28">
        <v>1.0017</v>
      </c>
      <c r="H648" s="29">
        <v>1597069</v>
      </c>
      <c r="I648" s="29">
        <v>1597320</v>
      </c>
    </row>
    <row r="649" spans="1:9" ht="15.95" customHeight="1" x14ac:dyDescent="0.2">
      <c r="A649" s="25">
        <v>12</v>
      </c>
      <c r="B649" s="10" t="s">
        <v>635</v>
      </c>
      <c r="C649" s="25" t="s">
        <v>14</v>
      </c>
      <c r="D649" s="25" t="s">
        <v>15</v>
      </c>
      <c r="E649" s="26">
        <f t="shared" si="10"/>
        <v>1.0017</v>
      </c>
      <c r="F649" s="27">
        <v>1</v>
      </c>
      <c r="G649" s="28">
        <v>1.0017</v>
      </c>
      <c r="H649" s="29">
        <v>1597069</v>
      </c>
      <c r="I649" s="29">
        <v>1597403</v>
      </c>
    </row>
    <row r="650" spans="1:9" ht="15.95" customHeight="1" x14ac:dyDescent="0.2">
      <c r="A650" s="25">
        <v>13</v>
      </c>
      <c r="B650" s="10" t="s">
        <v>636</v>
      </c>
      <c r="C650" s="25" t="s">
        <v>14</v>
      </c>
      <c r="D650" s="25" t="s">
        <v>15</v>
      </c>
      <c r="E650" s="26">
        <f t="shared" si="10"/>
        <v>1.0029999999999999</v>
      </c>
      <c r="F650" s="27">
        <v>1</v>
      </c>
      <c r="G650" s="28">
        <v>1.0029999999999999</v>
      </c>
      <c r="H650" s="29">
        <v>1599234</v>
      </c>
      <c r="I650" s="29">
        <v>1599567</v>
      </c>
    </row>
    <row r="651" spans="1:9" ht="15.95" customHeight="1" x14ac:dyDescent="0.2">
      <c r="A651" s="25">
        <v>14</v>
      </c>
      <c r="B651" s="10" t="s">
        <v>637</v>
      </c>
      <c r="C651" s="25" t="s">
        <v>14</v>
      </c>
      <c r="D651" s="25" t="s">
        <v>15</v>
      </c>
      <c r="E651" s="26">
        <f t="shared" si="10"/>
        <v>1.0032000000000001</v>
      </c>
      <c r="F651" s="27">
        <v>1</v>
      </c>
      <c r="G651" s="28">
        <v>1.0032000000000001</v>
      </c>
      <c r="H651" s="29">
        <v>1599567</v>
      </c>
      <c r="I651" s="29">
        <v>1596987</v>
      </c>
    </row>
    <row r="652" spans="1:9" ht="15.95" customHeight="1" x14ac:dyDescent="0.2">
      <c r="A652" s="25">
        <v>15</v>
      </c>
      <c r="B652" s="10" t="s">
        <v>638</v>
      </c>
      <c r="C652" s="25" t="s">
        <v>14</v>
      </c>
      <c r="D652" s="25" t="s">
        <v>15</v>
      </c>
      <c r="E652" s="26">
        <f t="shared" si="10"/>
        <v>1.0037</v>
      </c>
      <c r="F652" s="27">
        <v>1</v>
      </c>
      <c r="G652" s="28">
        <v>1.0037</v>
      </c>
      <c r="H652" s="29">
        <v>1600233</v>
      </c>
      <c r="I652" s="29">
        <v>1600233</v>
      </c>
    </row>
    <row r="653" spans="1:9" ht="15.95" customHeight="1" x14ac:dyDescent="0.2">
      <c r="A653" s="25">
        <v>16</v>
      </c>
      <c r="B653" s="10" t="s">
        <v>639</v>
      </c>
      <c r="C653" s="25" t="s">
        <v>14</v>
      </c>
      <c r="D653" s="25" t="s">
        <v>15</v>
      </c>
      <c r="E653" s="26">
        <f t="shared" si="10"/>
        <v>1.0038</v>
      </c>
      <c r="F653" s="27">
        <v>1</v>
      </c>
      <c r="G653" s="28">
        <v>1.0038</v>
      </c>
      <c r="H653" s="29">
        <v>1600399</v>
      </c>
      <c r="I653" s="29">
        <v>1600483</v>
      </c>
    </row>
    <row r="654" spans="1:9" ht="15.95" customHeight="1" x14ac:dyDescent="0.2">
      <c r="A654" s="25">
        <v>17</v>
      </c>
      <c r="B654" s="10" t="s">
        <v>640</v>
      </c>
      <c r="C654" s="25" t="s">
        <v>14</v>
      </c>
      <c r="D654" s="25" t="s">
        <v>15</v>
      </c>
      <c r="E654" s="26">
        <f t="shared" si="10"/>
        <v>1.0045999999999999</v>
      </c>
      <c r="F654" s="27">
        <v>1</v>
      </c>
      <c r="G654" s="28">
        <v>1.0045999999999999</v>
      </c>
      <c r="H654" s="29">
        <v>1601731</v>
      </c>
      <c r="I654" s="29">
        <v>1601815</v>
      </c>
    </row>
    <row r="655" spans="1:9" ht="15.95" customHeight="1" x14ac:dyDescent="0.2">
      <c r="A655" s="25">
        <v>18</v>
      </c>
      <c r="B655" s="10" t="s">
        <v>355</v>
      </c>
      <c r="C655" s="25" t="s">
        <v>14</v>
      </c>
      <c r="D655" s="25" t="s">
        <v>15</v>
      </c>
      <c r="E655" s="26">
        <f t="shared" si="10"/>
        <v>1.006</v>
      </c>
      <c r="F655" s="27">
        <v>1</v>
      </c>
      <c r="G655" s="28">
        <v>1.006</v>
      </c>
      <c r="H655" s="29">
        <v>1603896</v>
      </c>
      <c r="I655" s="29">
        <v>1603980</v>
      </c>
    </row>
    <row r="656" spans="1:9" ht="15.95" customHeight="1" x14ac:dyDescent="0.2">
      <c r="A656" s="25">
        <v>19</v>
      </c>
      <c r="B656" s="10" t="s">
        <v>641</v>
      </c>
      <c r="C656" s="25" t="s">
        <v>14</v>
      </c>
      <c r="D656" s="25" t="s">
        <v>15</v>
      </c>
      <c r="E656" s="26">
        <f t="shared" si="10"/>
        <v>1.006</v>
      </c>
      <c r="F656" s="27">
        <v>1</v>
      </c>
      <c r="G656" s="28">
        <v>1.006</v>
      </c>
      <c r="H656" s="29">
        <v>1603896</v>
      </c>
      <c r="I656" s="29">
        <v>1604229</v>
      </c>
    </row>
    <row r="657" spans="1:9" ht="15.95" customHeight="1" x14ac:dyDescent="0.2">
      <c r="A657" s="25">
        <v>20</v>
      </c>
      <c r="B657" s="10" t="s">
        <v>492</v>
      </c>
      <c r="C657" s="25" t="s">
        <v>14</v>
      </c>
      <c r="D657" s="25" t="s">
        <v>15</v>
      </c>
      <c r="E657" s="26">
        <f t="shared" si="10"/>
        <v>1.0052000000000001</v>
      </c>
      <c r="F657" s="27">
        <v>1</v>
      </c>
      <c r="G657" s="28">
        <v>1.0052000000000001</v>
      </c>
      <c r="H657" s="29">
        <v>1602731</v>
      </c>
      <c r="I657" s="29">
        <v>1603065</v>
      </c>
    </row>
    <row r="658" spans="1:9" ht="15.95" customHeight="1" x14ac:dyDescent="0.2">
      <c r="A658" s="25">
        <v>21</v>
      </c>
      <c r="B658" s="10" t="s">
        <v>642</v>
      </c>
      <c r="C658" s="25" t="s">
        <v>14</v>
      </c>
      <c r="D658" s="25" t="s">
        <v>15</v>
      </c>
      <c r="E658" s="26">
        <f t="shared" si="10"/>
        <v>1.0048999999999999</v>
      </c>
      <c r="F658" s="27">
        <v>1</v>
      </c>
      <c r="G658" s="28">
        <v>1.0048999999999999</v>
      </c>
      <c r="H658" s="29">
        <v>1602231</v>
      </c>
      <c r="I658" s="29">
        <v>1602731</v>
      </c>
    </row>
    <row r="659" spans="1:9" ht="15.95" customHeight="1" x14ac:dyDescent="0.2">
      <c r="A659" s="25">
        <v>22</v>
      </c>
      <c r="B659" s="17" t="s">
        <v>643</v>
      </c>
      <c r="C659" s="25" t="s">
        <v>14</v>
      </c>
      <c r="D659" s="25" t="s">
        <v>15</v>
      </c>
      <c r="E659" s="26">
        <f t="shared" si="10"/>
        <v>1.0051000000000001</v>
      </c>
      <c r="F659" s="27">
        <v>1</v>
      </c>
      <c r="G659" s="28">
        <v>1.0051000000000001</v>
      </c>
      <c r="H659" s="29">
        <v>1602564</v>
      </c>
      <c r="I659" s="29">
        <v>1603230</v>
      </c>
    </row>
    <row r="660" spans="1:9" ht="15.95" customHeight="1" x14ac:dyDescent="0.2">
      <c r="A660" s="25">
        <v>23</v>
      </c>
      <c r="B660" s="10" t="s">
        <v>644</v>
      </c>
      <c r="C660" s="25" t="s">
        <v>14</v>
      </c>
      <c r="D660" s="25" t="s">
        <v>15</v>
      </c>
      <c r="E660" s="26">
        <f t="shared" si="10"/>
        <v>1.0053000000000001</v>
      </c>
      <c r="F660" s="27">
        <v>1</v>
      </c>
      <c r="G660" s="28">
        <v>1.0053000000000001</v>
      </c>
      <c r="H660" s="29">
        <v>1602897</v>
      </c>
      <c r="I660" s="29">
        <v>1602897</v>
      </c>
    </row>
    <row r="661" spans="1:9" ht="15.95" customHeight="1" x14ac:dyDescent="0.2">
      <c r="A661" s="25">
        <v>24</v>
      </c>
      <c r="B661" s="10" t="s">
        <v>645</v>
      </c>
      <c r="C661" s="25" t="s">
        <v>14</v>
      </c>
      <c r="D661" s="25" t="s">
        <v>15</v>
      </c>
      <c r="E661" s="26">
        <f t="shared" si="10"/>
        <v>1.0061</v>
      </c>
      <c r="F661" s="27">
        <v>1</v>
      </c>
      <c r="G661" s="28">
        <v>1.0061</v>
      </c>
      <c r="H661" s="29">
        <v>1604063</v>
      </c>
      <c r="I661" s="29">
        <v>1604480</v>
      </c>
    </row>
    <row r="662" spans="1:9" ht="15.95" customHeight="1" x14ac:dyDescent="0.2">
      <c r="A662" s="25">
        <v>25</v>
      </c>
      <c r="B662" s="10" t="s">
        <v>646</v>
      </c>
      <c r="C662" s="25" t="s">
        <v>14</v>
      </c>
      <c r="D662" s="25" t="s">
        <v>15</v>
      </c>
      <c r="E662" s="26">
        <f t="shared" si="10"/>
        <v>1.0046999999999999</v>
      </c>
      <c r="F662" s="27">
        <v>1</v>
      </c>
      <c r="G662" s="28">
        <v>1.0046999999999999</v>
      </c>
      <c r="H662" s="29">
        <v>1601898</v>
      </c>
      <c r="I662" s="29">
        <v>1602065</v>
      </c>
    </row>
    <row r="663" spans="1:9" ht="15.95" customHeight="1" x14ac:dyDescent="0.2">
      <c r="A663" s="25">
        <v>26</v>
      </c>
      <c r="B663" s="10" t="s">
        <v>647</v>
      </c>
      <c r="C663" s="25" t="s">
        <v>14</v>
      </c>
      <c r="D663" s="25" t="s">
        <v>15</v>
      </c>
      <c r="E663" s="26">
        <f t="shared" si="10"/>
        <v>1.0065999999999999</v>
      </c>
      <c r="F663" s="27">
        <v>1</v>
      </c>
      <c r="G663" s="28">
        <v>1.0065999999999999</v>
      </c>
      <c r="H663" s="29">
        <v>1604895</v>
      </c>
      <c r="I663" s="29">
        <v>1605645</v>
      </c>
    </row>
    <row r="664" spans="1:9" ht="15.95" customHeight="1" x14ac:dyDescent="0.2">
      <c r="A664" s="25">
        <v>27</v>
      </c>
      <c r="B664" s="10" t="s">
        <v>648</v>
      </c>
      <c r="C664" s="25" t="s">
        <v>14</v>
      </c>
      <c r="D664" s="25" t="s">
        <v>15</v>
      </c>
      <c r="E664" s="26">
        <f t="shared" si="10"/>
        <v>1.0063</v>
      </c>
      <c r="F664" s="27">
        <v>1</v>
      </c>
      <c r="G664" s="28">
        <v>1.0063</v>
      </c>
      <c r="H664" s="29">
        <v>1604396</v>
      </c>
      <c r="I664" s="29">
        <v>1605562</v>
      </c>
    </row>
    <row r="665" spans="1:9" ht="15.95" customHeight="1" x14ac:dyDescent="0.2">
      <c r="A665" s="25">
        <v>28</v>
      </c>
      <c r="B665" s="10" t="s">
        <v>649</v>
      </c>
      <c r="C665" s="25" t="s">
        <v>14</v>
      </c>
      <c r="D665" s="25" t="s">
        <v>12</v>
      </c>
      <c r="E665" s="26" t="s">
        <v>12</v>
      </c>
      <c r="F665" s="27" t="s">
        <v>12</v>
      </c>
      <c r="G665" s="28" t="s">
        <v>12</v>
      </c>
      <c r="H665" s="29">
        <v>0</v>
      </c>
      <c r="I665" s="29">
        <v>1204713</v>
      </c>
    </row>
    <row r="666" spans="1:9" ht="15.95" customHeight="1" x14ac:dyDescent="0.2">
      <c r="A666" s="25">
        <v>29</v>
      </c>
      <c r="B666" s="10" t="s">
        <v>650</v>
      </c>
      <c r="C666" s="25" t="s">
        <v>14</v>
      </c>
      <c r="D666" s="25" t="s">
        <v>15</v>
      </c>
      <c r="E666" s="26">
        <f t="shared" si="10"/>
        <v>1.0095000000000001</v>
      </c>
      <c r="F666" s="27">
        <v>1</v>
      </c>
      <c r="G666" s="28">
        <v>1.0095000000000001</v>
      </c>
      <c r="H666" s="29">
        <v>1609557</v>
      </c>
      <c r="I666" s="29">
        <v>1609724</v>
      </c>
    </row>
    <row r="667" spans="1:9" ht="15.95" customHeight="1" x14ac:dyDescent="0.2">
      <c r="A667" s="25">
        <v>30</v>
      </c>
      <c r="B667" s="10" t="s">
        <v>651</v>
      </c>
      <c r="C667" s="25" t="s">
        <v>14</v>
      </c>
      <c r="D667" s="25" t="s">
        <v>15</v>
      </c>
      <c r="E667" s="26">
        <f t="shared" si="10"/>
        <v>1.0057</v>
      </c>
      <c r="F667" s="27">
        <v>1</v>
      </c>
      <c r="G667" s="28">
        <v>1.0057</v>
      </c>
      <c r="H667" s="29">
        <v>1603563</v>
      </c>
      <c r="I667" s="29">
        <v>1604563</v>
      </c>
    </row>
    <row r="668" spans="1:9" ht="15.95" customHeight="1" x14ac:dyDescent="0.2">
      <c r="A668" s="25">
        <v>31</v>
      </c>
      <c r="B668" s="10" t="s">
        <v>652</v>
      </c>
      <c r="C668" s="25" t="s">
        <v>14</v>
      </c>
      <c r="D668" s="25" t="s">
        <v>15</v>
      </c>
      <c r="E668" s="26">
        <f t="shared" si="10"/>
        <v>1.0077</v>
      </c>
      <c r="F668" s="27">
        <v>1</v>
      </c>
      <c r="G668" s="28">
        <v>1.0077</v>
      </c>
      <c r="H668" s="29">
        <v>1606727</v>
      </c>
      <c r="I668" s="29">
        <v>1607144</v>
      </c>
    </row>
    <row r="669" spans="1:9" ht="15.95" customHeight="1" x14ac:dyDescent="0.2">
      <c r="A669" s="25">
        <v>32</v>
      </c>
      <c r="B669" s="10" t="s">
        <v>653</v>
      </c>
      <c r="C669" s="25" t="s">
        <v>14</v>
      </c>
      <c r="D669" s="25" t="s">
        <v>15</v>
      </c>
      <c r="E669" s="26">
        <f t="shared" si="10"/>
        <v>1.0067999999999999</v>
      </c>
      <c r="F669" s="27">
        <v>1</v>
      </c>
      <c r="G669" s="28">
        <v>1.0067999999999999</v>
      </c>
      <c r="H669" s="29">
        <v>1605228</v>
      </c>
      <c r="I669" s="29">
        <v>1606061</v>
      </c>
    </row>
    <row r="670" spans="1:9" ht="15.95" customHeight="1" x14ac:dyDescent="0.2">
      <c r="A670" s="25">
        <v>33</v>
      </c>
      <c r="B670" s="10" t="s">
        <v>654</v>
      </c>
      <c r="C670" s="25" t="s">
        <v>14</v>
      </c>
      <c r="D670" s="25" t="s">
        <v>15</v>
      </c>
      <c r="E670" s="26">
        <f t="shared" si="10"/>
        <v>1.0066999999999999</v>
      </c>
      <c r="F670" s="27">
        <v>1</v>
      </c>
      <c r="G670" s="28">
        <v>1.0066999999999999</v>
      </c>
      <c r="H670" s="29">
        <v>1605062</v>
      </c>
      <c r="I670" s="29">
        <v>1605645</v>
      </c>
    </row>
    <row r="671" spans="1:9" ht="15.95" customHeight="1" x14ac:dyDescent="0.2">
      <c r="A671" s="25">
        <v>34</v>
      </c>
      <c r="B671" s="10" t="s">
        <v>655</v>
      </c>
      <c r="C671" s="25" t="s">
        <v>14</v>
      </c>
      <c r="D671" s="25" t="s">
        <v>15</v>
      </c>
      <c r="E671" s="26">
        <f t="shared" si="10"/>
        <v>1.0097</v>
      </c>
      <c r="F671" s="27">
        <v>1</v>
      </c>
      <c r="G671" s="28">
        <v>1.0097</v>
      </c>
      <c r="H671" s="29">
        <v>1609890</v>
      </c>
      <c r="I671" s="29">
        <v>1610307</v>
      </c>
    </row>
    <row r="672" spans="1:9" ht="15.95" customHeight="1" x14ac:dyDescent="0.2">
      <c r="A672" s="25">
        <v>35</v>
      </c>
      <c r="B672" s="10" t="s">
        <v>656</v>
      </c>
      <c r="C672" s="25" t="s">
        <v>14</v>
      </c>
      <c r="D672" s="25" t="s">
        <v>15</v>
      </c>
      <c r="E672" s="26">
        <f t="shared" si="10"/>
        <v>1.0094000000000001</v>
      </c>
      <c r="F672" s="27">
        <v>1</v>
      </c>
      <c r="G672" s="28">
        <v>1.0094000000000001</v>
      </c>
      <c r="H672" s="29">
        <v>1609391</v>
      </c>
      <c r="I672" s="29">
        <v>1609641</v>
      </c>
    </row>
    <row r="673" spans="1:9" ht="15.95" customHeight="1" x14ac:dyDescent="0.2">
      <c r="A673" s="25">
        <v>36</v>
      </c>
      <c r="B673" s="10" t="s">
        <v>657</v>
      </c>
      <c r="C673" s="25" t="s">
        <v>14</v>
      </c>
      <c r="D673" s="25" t="s">
        <v>15</v>
      </c>
      <c r="E673" s="26">
        <f t="shared" si="10"/>
        <v>1.0084</v>
      </c>
      <c r="F673" s="27">
        <v>1</v>
      </c>
      <c r="G673" s="28">
        <v>1.0084</v>
      </c>
      <c r="H673" s="29">
        <v>1607726</v>
      </c>
      <c r="I673" s="29">
        <v>1608392</v>
      </c>
    </row>
    <row r="674" spans="1:9" ht="15.95" customHeight="1" x14ac:dyDescent="0.2">
      <c r="A674" s="25">
        <v>37</v>
      </c>
      <c r="B674" s="10" t="s">
        <v>658</v>
      </c>
      <c r="C674" s="25" t="s">
        <v>14</v>
      </c>
      <c r="D674" s="25" t="s">
        <v>15</v>
      </c>
      <c r="E674" s="26">
        <f t="shared" si="10"/>
        <v>1.0092000000000001</v>
      </c>
      <c r="F674" s="27">
        <v>1</v>
      </c>
      <c r="G674" s="28">
        <v>1.0092000000000001</v>
      </c>
      <c r="H674" s="29">
        <v>1609058</v>
      </c>
      <c r="I674" s="29">
        <v>1609474</v>
      </c>
    </row>
    <row r="675" spans="1:9" ht="15.95" customHeight="1" x14ac:dyDescent="0.2">
      <c r="A675" s="25">
        <v>38</v>
      </c>
      <c r="B675" s="10" t="s">
        <v>659</v>
      </c>
      <c r="C675" s="25" t="s">
        <v>14</v>
      </c>
      <c r="D675" s="25" t="s">
        <v>15</v>
      </c>
      <c r="E675" s="26">
        <f t="shared" si="10"/>
        <v>1</v>
      </c>
      <c r="F675" s="27">
        <v>1</v>
      </c>
      <c r="G675" s="28">
        <v>1</v>
      </c>
      <c r="H675" s="29">
        <v>1594405</v>
      </c>
      <c r="I675" s="29">
        <v>1594405</v>
      </c>
    </row>
    <row r="676" spans="1:9" ht="15.95" customHeight="1" x14ac:dyDescent="0.2">
      <c r="A676" s="25">
        <v>39</v>
      </c>
      <c r="B676" s="10" t="s">
        <v>660</v>
      </c>
      <c r="C676" s="25" t="s">
        <v>14</v>
      </c>
      <c r="D676" s="25" t="s">
        <v>15</v>
      </c>
      <c r="E676" s="26">
        <f t="shared" si="10"/>
        <v>1.0098</v>
      </c>
      <c r="F676" s="27">
        <v>1</v>
      </c>
      <c r="G676" s="28">
        <v>1.0098</v>
      </c>
      <c r="H676" s="29">
        <v>1610057</v>
      </c>
      <c r="I676" s="29">
        <v>1610224</v>
      </c>
    </row>
    <row r="677" spans="1:9" ht="15.95" customHeight="1" x14ac:dyDescent="0.2">
      <c r="A677" s="25">
        <v>40</v>
      </c>
      <c r="B677" s="10" t="s">
        <v>661</v>
      </c>
      <c r="C677" s="25" t="s">
        <v>14</v>
      </c>
      <c r="D677" s="25" t="s">
        <v>15</v>
      </c>
      <c r="E677" s="26">
        <f t="shared" si="10"/>
        <v>1.0135000000000001</v>
      </c>
      <c r="F677" s="27">
        <v>1</v>
      </c>
      <c r="G677" s="28">
        <v>1.0135000000000001</v>
      </c>
      <c r="H677" s="29">
        <v>1615885</v>
      </c>
      <c r="I677" s="29">
        <v>1616385</v>
      </c>
    </row>
    <row r="678" spans="1:9" ht="15.95" customHeight="1" x14ac:dyDescent="0.2">
      <c r="A678" s="25">
        <v>41</v>
      </c>
      <c r="B678" s="10" t="s">
        <v>662</v>
      </c>
      <c r="C678" s="25" t="s">
        <v>14</v>
      </c>
      <c r="D678" s="25" t="s">
        <v>15</v>
      </c>
      <c r="E678" s="26">
        <f t="shared" si="10"/>
        <v>1</v>
      </c>
      <c r="F678" s="27">
        <v>1</v>
      </c>
      <c r="G678" s="28">
        <v>1</v>
      </c>
      <c r="H678" s="29">
        <v>1594405</v>
      </c>
      <c r="I678" s="29">
        <v>1594405</v>
      </c>
    </row>
    <row r="679" spans="1:9" ht="15.95" customHeight="1" x14ac:dyDescent="0.2">
      <c r="A679" s="25">
        <v>42</v>
      </c>
      <c r="B679" s="10" t="s">
        <v>663</v>
      </c>
      <c r="C679" s="25" t="s">
        <v>14</v>
      </c>
      <c r="D679" s="25" t="s">
        <v>15</v>
      </c>
      <c r="E679" s="26">
        <f t="shared" si="10"/>
        <v>1.0124</v>
      </c>
      <c r="F679" s="27">
        <v>1</v>
      </c>
      <c r="G679" s="28">
        <v>1.0124</v>
      </c>
      <c r="H679" s="29">
        <v>1614220</v>
      </c>
      <c r="I679" s="29">
        <v>1614054</v>
      </c>
    </row>
    <row r="680" spans="1:9" ht="15.95" customHeight="1" x14ac:dyDescent="0.2">
      <c r="A680" s="25">
        <v>43</v>
      </c>
      <c r="B680" s="10" t="s">
        <v>664</v>
      </c>
      <c r="C680" s="25" t="s">
        <v>14</v>
      </c>
      <c r="D680" s="25" t="s">
        <v>15</v>
      </c>
      <c r="E680" s="26">
        <f t="shared" si="10"/>
        <v>1</v>
      </c>
      <c r="F680" s="27">
        <v>1</v>
      </c>
      <c r="G680" s="28">
        <v>1</v>
      </c>
      <c r="H680" s="29">
        <v>1594405</v>
      </c>
      <c r="I680" s="29">
        <v>1594405</v>
      </c>
    </row>
    <row r="681" spans="1:9" ht="15.95" customHeight="1" x14ac:dyDescent="0.2">
      <c r="A681" s="25">
        <v>44</v>
      </c>
      <c r="B681" s="10" t="s">
        <v>665</v>
      </c>
      <c r="C681" s="25" t="s">
        <v>14</v>
      </c>
      <c r="D681" s="25" t="s">
        <v>15</v>
      </c>
      <c r="E681" s="26">
        <f t="shared" si="10"/>
        <v>1.0165999999999999</v>
      </c>
      <c r="F681" s="27">
        <v>1</v>
      </c>
      <c r="G681" s="28">
        <v>1.0165999999999999</v>
      </c>
      <c r="H681" s="29">
        <v>1620880</v>
      </c>
      <c r="I681" s="29">
        <v>1622462</v>
      </c>
    </row>
    <row r="682" spans="1:9" ht="15.95" customHeight="1" x14ac:dyDescent="0.2">
      <c r="A682" s="25">
        <v>45</v>
      </c>
      <c r="B682" s="10" t="s">
        <v>666</v>
      </c>
      <c r="C682" s="25" t="s">
        <v>14</v>
      </c>
      <c r="D682" s="25" t="s">
        <v>15</v>
      </c>
      <c r="E682" s="26">
        <f t="shared" si="10"/>
        <v>1.0136000000000001</v>
      </c>
      <c r="F682" s="27">
        <v>1</v>
      </c>
      <c r="G682" s="28">
        <v>1.0136000000000001</v>
      </c>
      <c r="H682" s="29">
        <v>1616051</v>
      </c>
      <c r="I682" s="29">
        <v>1617051</v>
      </c>
    </row>
    <row r="683" spans="1:9" ht="15.95" customHeight="1" x14ac:dyDescent="0.2">
      <c r="A683" s="25">
        <v>46</v>
      </c>
      <c r="B683" s="10" t="s">
        <v>667</v>
      </c>
      <c r="C683" s="25" t="s">
        <v>68</v>
      </c>
      <c r="D683" s="25" t="s">
        <v>12</v>
      </c>
      <c r="E683" s="26">
        <f t="shared" si="10"/>
        <v>0.75959999999999994</v>
      </c>
      <c r="F683" s="27">
        <v>0.75</v>
      </c>
      <c r="G683" s="28">
        <v>1.0127999999999999</v>
      </c>
      <c r="H683" s="29">
        <v>2422245</v>
      </c>
      <c r="I683" s="29">
        <v>2023645</v>
      </c>
    </row>
    <row r="684" spans="1:9" ht="15.95" customHeight="1" x14ac:dyDescent="0.2">
      <c r="A684" s="25">
        <v>47</v>
      </c>
      <c r="B684" s="10" t="s">
        <v>668</v>
      </c>
      <c r="C684" s="25" t="s">
        <v>68</v>
      </c>
      <c r="D684" s="25" t="s">
        <v>12</v>
      </c>
      <c r="E684" s="26">
        <f t="shared" si="10"/>
        <v>0.7579499999999999</v>
      </c>
      <c r="F684" s="27">
        <v>0.75</v>
      </c>
      <c r="G684" s="28">
        <v>1.0105999999999999</v>
      </c>
      <c r="H684" s="29">
        <v>2416917</v>
      </c>
      <c r="I684" s="29">
        <v>2418250</v>
      </c>
    </row>
    <row r="685" spans="1:9" ht="15.95" customHeight="1" x14ac:dyDescent="0.2">
      <c r="A685" s="25">
        <v>48</v>
      </c>
      <c r="B685" s="10" t="s">
        <v>669</v>
      </c>
      <c r="C685" s="25" t="s">
        <v>285</v>
      </c>
      <c r="D685" s="25" t="s">
        <v>15</v>
      </c>
      <c r="E685" s="26">
        <f t="shared" si="10"/>
        <v>1</v>
      </c>
      <c r="F685" s="27">
        <v>1</v>
      </c>
      <c r="G685" s="28">
        <v>1</v>
      </c>
      <c r="H685" s="29">
        <v>3790813</v>
      </c>
      <c r="I685" s="29">
        <v>3489812</v>
      </c>
    </row>
    <row r="686" spans="1:9" ht="15.95" customHeight="1" x14ac:dyDescent="0.2">
      <c r="A686" s="23">
        <v>560272</v>
      </c>
      <c r="B686" s="11" t="s">
        <v>670</v>
      </c>
      <c r="C686" s="6"/>
      <c r="D686" s="6"/>
      <c r="E686" s="7"/>
      <c r="F686" s="6"/>
      <c r="G686" s="8"/>
      <c r="H686" s="9">
        <f>SUM(H687:H737)</f>
        <v>73243378</v>
      </c>
      <c r="I686" s="9">
        <f>SUM(I687:I737)</f>
        <v>74660195</v>
      </c>
    </row>
    <row r="687" spans="1:9" ht="15.95" customHeight="1" x14ac:dyDescent="0.2">
      <c r="A687" s="25">
        <v>1</v>
      </c>
      <c r="B687" s="10" t="s">
        <v>671</v>
      </c>
      <c r="C687" s="25" t="s">
        <v>11</v>
      </c>
      <c r="D687" s="25" t="s">
        <v>12</v>
      </c>
      <c r="E687" s="26">
        <f t="shared" si="10"/>
        <v>1</v>
      </c>
      <c r="F687" s="27">
        <v>1</v>
      </c>
      <c r="G687" s="28">
        <v>1</v>
      </c>
      <c r="H687" s="29">
        <v>159441</v>
      </c>
      <c r="I687" s="29">
        <v>159441</v>
      </c>
    </row>
    <row r="688" spans="1:9" ht="15.95" customHeight="1" x14ac:dyDescent="0.2">
      <c r="A688" s="25">
        <v>2</v>
      </c>
      <c r="B688" s="10" t="s">
        <v>672</v>
      </c>
      <c r="C688" s="25" t="s">
        <v>11</v>
      </c>
      <c r="D688" s="25" t="s">
        <v>12</v>
      </c>
      <c r="E688" s="26">
        <f t="shared" si="10"/>
        <v>1.0031000000000001</v>
      </c>
      <c r="F688" s="27">
        <v>1</v>
      </c>
      <c r="G688" s="28">
        <v>1.0031000000000001</v>
      </c>
      <c r="H688" s="29">
        <v>159941</v>
      </c>
      <c r="I688" s="29">
        <v>160025</v>
      </c>
    </row>
    <row r="689" spans="1:13" ht="15.95" customHeight="1" x14ac:dyDescent="0.2">
      <c r="A689" s="25">
        <v>3</v>
      </c>
      <c r="B689" s="10" t="s">
        <v>673</v>
      </c>
      <c r="C689" s="25" t="s">
        <v>11</v>
      </c>
      <c r="D689" s="25" t="s">
        <v>12</v>
      </c>
      <c r="E689" s="26" t="s">
        <v>12</v>
      </c>
      <c r="F689" s="27" t="s">
        <v>12</v>
      </c>
      <c r="G689" s="28" t="s">
        <v>12</v>
      </c>
      <c r="H689" s="29">
        <v>0</v>
      </c>
      <c r="I689" s="29">
        <v>146154</v>
      </c>
    </row>
    <row r="690" spans="1:13" ht="15.95" customHeight="1" x14ac:dyDescent="0.2">
      <c r="A690" s="25">
        <v>4</v>
      </c>
      <c r="B690" s="10" t="s">
        <v>674</v>
      </c>
      <c r="C690" s="25" t="s">
        <v>11</v>
      </c>
      <c r="D690" s="25" t="s">
        <v>12</v>
      </c>
      <c r="E690" s="26">
        <f t="shared" ref="E690:E753" si="11">F690*G690</f>
        <v>1</v>
      </c>
      <c r="F690" s="27">
        <v>1</v>
      </c>
      <c r="G690" s="28">
        <v>1</v>
      </c>
      <c r="H690" s="29">
        <v>159441</v>
      </c>
      <c r="I690" s="29">
        <v>159441</v>
      </c>
      <c r="M690" s="31"/>
    </row>
    <row r="691" spans="1:13" ht="15.95" customHeight="1" x14ac:dyDescent="0.2">
      <c r="A691" s="25">
        <v>5</v>
      </c>
      <c r="B691" s="10" t="s">
        <v>675</v>
      </c>
      <c r="C691" s="25" t="s">
        <v>14</v>
      </c>
      <c r="D691" s="25" t="s">
        <v>15</v>
      </c>
      <c r="E691" s="26">
        <f t="shared" si="11"/>
        <v>1</v>
      </c>
      <c r="F691" s="27">
        <v>1</v>
      </c>
      <c r="G691" s="28">
        <v>1</v>
      </c>
      <c r="H691" s="29">
        <v>1594405</v>
      </c>
      <c r="I691" s="29">
        <v>1594405</v>
      </c>
    </row>
    <row r="692" spans="1:13" ht="15.95" customHeight="1" x14ac:dyDescent="0.2">
      <c r="A692" s="25">
        <v>6</v>
      </c>
      <c r="B692" s="10" t="s">
        <v>676</v>
      </c>
      <c r="C692" s="25" t="s">
        <v>14</v>
      </c>
      <c r="D692" s="25" t="s">
        <v>12</v>
      </c>
      <c r="E692" s="26">
        <f t="shared" si="11"/>
        <v>0.50095000000000001</v>
      </c>
      <c r="F692" s="27">
        <v>0.5</v>
      </c>
      <c r="G692" s="28">
        <v>1.0019</v>
      </c>
      <c r="H692" s="29">
        <v>798702</v>
      </c>
      <c r="I692" s="29">
        <v>798619</v>
      </c>
    </row>
    <row r="693" spans="1:13" ht="15.95" customHeight="1" x14ac:dyDescent="0.2">
      <c r="A693" s="25">
        <v>7</v>
      </c>
      <c r="B693" s="10" t="s">
        <v>677</v>
      </c>
      <c r="C693" s="25" t="s">
        <v>14</v>
      </c>
      <c r="D693" s="25" t="s">
        <v>15</v>
      </c>
      <c r="E693" s="26">
        <f t="shared" si="11"/>
        <v>1.0009999999999999</v>
      </c>
      <c r="F693" s="27">
        <v>1</v>
      </c>
      <c r="G693" s="28">
        <v>1.0009999999999999</v>
      </c>
      <c r="H693" s="29">
        <v>1596070</v>
      </c>
      <c r="I693" s="29">
        <v>1595987</v>
      </c>
    </row>
    <row r="694" spans="1:13" ht="15.95" customHeight="1" x14ac:dyDescent="0.2">
      <c r="A694" s="25">
        <v>8</v>
      </c>
      <c r="B694" s="10" t="s">
        <v>678</v>
      </c>
      <c r="C694" s="25" t="s">
        <v>14</v>
      </c>
      <c r="D694" s="25" t="s">
        <v>12</v>
      </c>
      <c r="E694" s="26" t="s">
        <v>12</v>
      </c>
      <c r="F694" s="27" t="s">
        <v>12</v>
      </c>
      <c r="G694" s="28" t="s">
        <v>12</v>
      </c>
      <c r="H694" s="29">
        <v>0</v>
      </c>
      <c r="I694" s="29">
        <v>467533</v>
      </c>
      <c r="K694" s="31"/>
      <c r="L694" s="31"/>
      <c r="M694" s="31"/>
    </row>
    <row r="695" spans="1:13" ht="15.95" customHeight="1" x14ac:dyDescent="0.2">
      <c r="A695" s="25">
        <v>9</v>
      </c>
      <c r="B695" s="10" t="s">
        <v>679</v>
      </c>
      <c r="C695" s="25" t="s">
        <v>14</v>
      </c>
      <c r="D695" s="25" t="s">
        <v>15</v>
      </c>
      <c r="E695" s="26">
        <f t="shared" si="11"/>
        <v>1</v>
      </c>
      <c r="F695" s="27">
        <v>1</v>
      </c>
      <c r="G695" s="28">
        <v>1</v>
      </c>
      <c r="H695" s="29">
        <v>1594405</v>
      </c>
      <c r="I695" s="29">
        <v>1594405</v>
      </c>
    </row>
    <row r="696" spans="1:13" ht="15.95" customHeight="1" x14ac:dyDescent="0.2">
      <c r="A696" s="25">
        <v>10</v>
      </c>
      <c r="B696" s="10" t="s">
        <v>680</v>
      </c>
      <c r="C696" s="25" t="s">
        <v>14</v>
      </c>
      <c r="D696" s="25" t="s">
        <v>12</v>
      </c>
      <c r="E696" s="26">
        <f t="shared" si="11"/>
        <v>0.50209999999999999</v>
      </c>
      <c r="F696" s="27">
        <v>0.5</v>
      </c>
      <c r="G696" s="28">
        <v>1.0042</v>
      </c>
      <c r="H696" s="29">
        <v>800533</v>
      </c>
      <c r="I696" s="29">
        <v>800784</v>
      </c>
    </row>
    <row r="697" spans="1:13" ht="15.95" customHeight="1" x14ac:dyDescent="0.2">
      <c r="A697" s="25">
        <v>11</v>
      </c>
      <c r="B697" s="10" t="s">
        <v>681</v>
      </c>
      <c r="C697" s="25" t="s">
        <v>14</v>
      </c>
      <c r="D697" s="25" t="s">
        <v>15</v>
      </c>
      <c r="E697" s="26">
        <f t="shared" si="11"/>
        <v>1.0019</v>
      </c>
      <c r="F697" s="27">
        <v>1</v>
      </c>
      <c r="G697" s="28">
        <v>1.0019</v>
      </c>
      <c r="H697" s="29">
        <v>1597402</v>
      </c>
      <c r="I697" s="29">
        <v>1597402</v>
      </c>
    </row>
    <row r="698" spans="1:13" ht="15.95" customHeight="1" x14ac:dyDescent="0.2">
      <c r="A698" s="25">
        <v>12</v>
      </c>
      <c r="B698" s="10" t="s">
        <v>682</v>
      </c>
      <c r="C698" s="25" t="s">
        <v>14</v>
      </c>
      <c r="D698" s="25" t="s">
        <v>15</v>
      </c>
      <c r="E698" s="26">
        <f t="shared" si="11"/>
        <v>1.0024</v>
      </c>
      <c r="F698" s="27">
        <v>1</v>
      </c>
      <c r="G698" s="28">
        <v>1.0024</v>
      </c>
      <c r="H698" s="29">
        <v>1598235</v>
      </c>
      <c r="I698" s="29">
        <v>1598319</v>
      </c>
    </row>
    <row r="699" spans="1:13" ht="15.95" customHeight="1" x14ac:dyDescent="0.2">
      <c r="A699" s="25">
        <v>13</v>
      </c>
      <c r="B699" s="10" t="s">
        <v>683</v>
      </c>
      <c r="C699" s="25" t="s">
        <v>14</v>
      </c>
      <c r="D699" s="25" t="s">
        <v>12</v>
      </c>
      <c r="E699" s="26">
        <f t="shared" si="11"/>
        <v>0.5</v>
      </c>
      <c r="F699" s="27">
        <v>0.5</v>
      </c>
      <c r="G699" s="28">
        <v>1</v>
      </c>
      <c r="H699" s="29">
        <v>797203</v>
      </c>
      <c r="I699" s="29">
        <v>1197387</v>
      </c>
    </row>
    <row r="700" spans="1:13" ht="15.95" customHeight="1" x14ac:dyDescent="0.2">
      <c r="A700" s="25">
        <v>14</v>
      </c>
      <c r="B700" s="10" t="s">
        <v>684</v>
      </c>
      <c r="C700" s="25" t="s">
        <v>14</v>
      </c>
      <c r="D700" s="25" t="s">
        <v>15</v>
      </c>
      <c r="E700" s="26">
        <f t="shared" si="11"/>
        <v>1.002</v>
      </c>
      <c r="F700" s="27">
        <v>1</v>
      </c>
      <c r="G700" s="28">
        <v>1.002</v>
      </c>
      <c r="H700" s="29">
        <v>1597569</v>
      </c>
      <c r="I700" s="29">
        <v>1597486</v>
      </c>
    </row>
    <row r="701" spans="1:13" ht="15.95" customHeight="1" x14ac:dyDescent="0.2">
      <c r="A701" s="25">
        <v>15</v>
      </c>
      <c r="B701" s="10" t="s">
        <v>685</v>
      </c>
      <c r="C701" s="25" t="s">
        <v>14</v>
      </c>
      <c r="D701" s="25" t="s">
        <v>15</v>
      </c>
      <c r="E701" s="26">
        <f t="shared" si="11"/>
        <v>1</v>
      </c>
      <c r="F701" s="27">
        <v>1</v>
      </c>
      <c r="G701" s="28">
        <v>1</v>
      </c>
      <c r="H701" s="29">
        <v>1594405</v>
      </c>
      <c r="I701" s="29">
        <v>1594405</v>
      </c>
    </row>
    <row r="702" spans="1:13" ht="15.95" customHeight="1" x14ac:dyDescent="0.2">
      <c r="A702" s="25">
        <v>16</v>
      </c>
      <c r="B702" s="10" t="s">
        <v>686</v>
      </c>
      <c r="C702" s="25" t="s">
        <v>14</v>
      </c>
      <c r="D702" s="25" t="s">
        <v>15</v>
      </c>
      <c r="E702" s="26">
        <f t="shared" si="11"/>
        <v>1.0024999999999999</v>
      </c>
      <c r="F702" s="27">
        <v>1</v>
      </c>
      <c r="G702" s="28">
        <v>1.0024999999999999</v>
      </c>
      <c r="H702" s="29">
        <v>1598401</v>
      </c>
      <c r="I702" s="29">
        <v>1598319</v>
      </c>
    </row>
    <row r="703" spans="1:13" ht="15.95" customHeight="1" x14ac:dyDescent="0.2">
      <c r="A703" s="25">
        <v>17</v>
      </c>
      <c r="B703" s="10" t="s">
        <v>687</v>
      </c>
      <c r="C703" s="25" t="s">
        <v>14</v>
      </c>
      <c r="D703" s="25" t="s">
        <v>15</v>
      </c>
      <c r="E703" s="26">
        <f t="shared" si="11"/>
        <v>1.002</v>
      </c>
      <c r="F703" s="27">
        <v>1</v>
      </c>
      <c r="G703" s="28">
        <v>1.002</v>
      </c>
      <c r="H703" s="29">
        <v>1597569</v>
      </c>
      <c r="I703" s="29">
        <v>1597320</v>
      </c>
    </row>
    <row r="704" spans="1:13" ht="15.95" customHeight="1" x14ac:dyDescent="0.2">
      <c r="A704" s="25">
        <v>18</v>
      </c>
      <c r="B704" s="10" t="s">
        <v>688</v>
      </c>
      <c r="C704" s="25" t="s">
        <v>14</v>
      </c>
      <c r="D704" s="25" t="s">
        <v>15</v>
      </c>
      <c r="E704" s="26">
        <f t="shared" si="11"/>
        <v>1.0023</v>
      </c>
      <c r="F704" s="27">
        <v>1</v>
      </c>
      <c r="G704" s="28">
        <v>1.0023</v>
      </c>
      <c r="H704" s="29">
        <v>1598068</v>
      </c>
      <c r="I704" s="29">
        <v>1597569</v>
      </c>
    </row>
    <row r="705" spans="1:9" ht="15.95" customHeight="1" x14ac:dyDescent="0.2">
      <c r="A705" s="25">
        <v>19</v>
      </c>
      <c r="B705" s="10" t="s">
        <v>689</v>
      </c>
      <c r="C705" s="25" t="s">
        <v>14</v>
      </c>
      <c r="D705" s="25" t="s">
        <v>15</v>
      </c>
      <c r="E705" s="26">
        <f t="shared" si="11"/>
        <v>1.0023</v>
      </c>
      <c r="F705" s="27">
        <v>1</v>
      </c>
      <c r="G705" s="28">
        <v>1.0023</v>
      </c>
      <c r="H705" s="29">
        <v>1598068</v>
      </c>
      <c r="I705" s="29">
        <v>1598485</v>
      </c>
    </row>
    <row r="706" spans="1:9" ht="15.95" customHeight="1" x14ac:dyDescent="0.2">
      <c r="A706" s="25">
        <v>20</v>
      </c>
      <c r="B706" s="10" t="s">
        <v>690</v>
      </c>
      <c r="C706" s="25" t="s">
        <v>14</v>
      </c>
      <c r="D706" s="25" t="s">
        <v>12</v>
      </c>
      <c r="E706" s="26">
        <f t="shared" si="11"/>
        <v>0.50180000000000002</v>
      </c>
      <c r="F706" s="27">
        <v>0.5</v>
      </c>
      <c r="G706" s="28">
        <v>1.0036</v>
      </c>
      <c r="H706" s="29">
        <v>800034</v>
      </c>
      <c r="I706" s="29">
        <v>1198552</v>
      </c>
    </row>
    <row r="707" spans="1:9" ht="15.95" customHeight="1" x14ac:dyDescent="0.2">
      <c r="A707" s="25">
        <v>21</v>
      </c>
      <c r="B707" s="10" t="s">
        <v>691</v>
      </c>
      <c r="C707" s="25" t="s">
        <v>14</v>
      </c>
      <c r="D707" s="25" t="s">
        <v>15</v>
      </c>
      <c r="E707" s="26">
        <f t="shared" si="11"/>
        <v>1</v>
      </c>
      <c r="F707" s="27">
        <v>1</v>
      </c>
      <c r="G707" s="28">
        <v>1</v>
      </c>
      <c r="H707" s="29">
        <v>1594405</v>
      </c>
      <c r="I707" s="29">
        <v>1594405</v>
      </c>
    </row>
    <row r="708" spans="1:9" ht="15.95" customHeight="1" x14ac:dyDescent="0.2">
      <c r="A708" s="25">
        <v>22</v>
      </c>
      <c r="B708" s="10" t="s">
        <v>692</v>
      </c>
      <c r="C708" s="25" t="s">
        <v>14</v>
      </c>
      <c r="D708" s="25" t="s">
        <v>15</v>
      </c>
      <c r="E708" s="26">
        <f t="shared" si="11"/>
        <v>1.0023</v>
      </c>
      <c r="F708" s="27">
        <v>1</v>
      </c>
      <c r="G708" s="28">
        <v>1.0023</v>
      </c>
      <c r="H708" s="29">
        <v>1598068</v>
      </c>
      <c r="I708" s="29">
        <v>1598068</v>
      </c>
    </row>
    <row r="709" spans="1:9" ht="15.95" customHeight="1" x14ac:dyDescent="0.2">
      <c r="A709" s="25">
        <v>23</v>
      </c>
      <c r="B709" s="10" t="s">
        <v>693</v>
      </c>
      <c r="C709" s="25" t="s">
        <v>14</v>
      </c>
      <c r="D709" s="25" t="s">
        <v>15</v>
      </c>
      <c r="E709" s="26">
        <f t="shared" si="11"/>
        <v>1.0024</v>
      </c>
      <c r="F709" s="27">
        <v>1</v>
      </c>
      <c r="G709" s="28">
        <v>1.0024</v>
      </c>
      <c r="H709" s="29">
        <v>1598235</v>
      </c>
      <c r="I709" s="29">
        <v>1598402</v>
      </c>
    </row>
    <row r="710" spans="1:9" ht="15.95" customHeight="1" x14ac:dyDescent="0.2">
      <c r="A710" s="25">
        <v>24</v>
      </c>
      <c r="B710" s="10" t="s">
        <v>694</v>
      </c>
      <c r="C710" s="25" t="s">
        <v>14</v>
      </c>
      <c r="D710" s="25" t="s">
        <v>15</v>
      </c>
      <c r="E710" s="26">
        <f t="shared" si="11"/>
        <v>1.0036</v>
      </c>
      <c r="F710" s="27">
        <v>1</v>
      </c>
      <c r="G710" s="28">
        <v>1.0036</v>
      </c>
      <c r="H710" s="29">
        <v>1600066</v>
      </c>
      <c r="I710" s="29">
        <v>1599900</v>
      </c>
    </row>
    <row r="711" spans="1:9" ht="15.95" customHeight="1" x14ac:dyDescent="0.2">
      <c r="A711" s="25">
        <v>25</v>
      </c>
      <c r="B711" s="10" t="s">
        <v>695</v>
      </c>
      <c r="C711" s="25" t="s">
        <v>14</v>
      </c>
      <c r="D711" s="25" t="s">
        <v>15</v>
      </c>
      <c r="E711" s="26">
        <f t="shared" si="11"/>
        <v>1.0034000000000001</v>
      </c>
      <c r="F711" s="27">
        <v>1</v>
      </c>
      <c r="G711" s="28">
        <v>1.0034000000000001</v>
      </c>
      <c r="H711" s="29">
        <v>1599900</v>
      </c>
      <c r="I711" s="29">
        <v>1599983</v>
      </c>
    </row>
    <row r="712" spans="1:9" ht="15.95" customHeight="1" x14ac:dyDescent="0.2">
      <c r="A712" s="25">
        <v>26</v>
      </c>
      <c r="B712" s="10" t="s">
        <v>696</v>
      </c>
      <c r="C712" s="25" t="s">
        <v>14</v>
      </c>
      <c r="D712" s="25" t="s">
        <v>15</v>
      </c>
      <c r="E712" s="26">
        <f t="shared" si="11"/>
        <v>1.0029999999999999</v>
      </c>
      <c r="F712" s="27">
        <v>1</v>
      </c>
      <c r="G712" s="28">
        <v>1.0029999999999999</v>
      </c>
      <c r="H712" s="29">
        <v>1599234</v>
      </c>
      <c r="I712" s="29">
        <v>1599234</v>
      </c>
    </row>
    <row r="713" spans="1:9" ht="15.95" customHeight="1" x14ac:dyDescent="0.2">
      <c r="A713" s="25">
        <v>27</v>
      </c>
      <c r="B713" s="10" t="s">
        <v>697</v>
      </c>
      <c r="C713" s="25" t="s">
        <v>14</v>
      </c>
      <c r="D713" s="25" t="s">
        <v>15</v>
      </c>
      <c r="E713" s="26">
        <f t="shared" si="11"/>
        <v>1.0041</v>
      </c>
      <c r="F713" s="27">
        <v>1</v>
      </c>
      <c r="G713" s="28">
        <v>1.0041</v>
      </c>
      <c r="H713" s="29">
        <v>1600899</v>
      </c>
      <c r="I713" s="29">
        <v>1600816</v>
      </c>
    </row>
    <row r="714" spans="1:9" ht="15.95" customHeight="1" x14ac:dyDescent="0.2">
      <c r="A714" s="25">
        <v>28</v>
      </c>
      <c r="B714" s="10" t="s">
        <v>698</v>
      </c>
      <c r="C714" s="25" t="s">
        <v>14</v>
      </c>
      <c r="D714" s="25" t="s">
        <v>15</v>
      </c>
      <c r="E714" s="26">
        <f t="shared" si="11"/>
        <v>1.0036</v>
      </c>
      <c r="F714" s="27">
        <v>1</v>
      </c>
      <c r="G714" s="28">
        <v>1.0036</v>
      </c>
      <c r="H714" s="29">
        <v>1600066</v>
      </c>
      <c r="I714" s="29">
        <v>1600399</v>
      </c>
    </row>
    <row r="715" spans="1:9" ht="15.95" customHeight="1" x14ac:dyDescent="0.2">
      <c r="A715" s="25">
        <v>29</v>
      </c>
      <c r="B715" s="10" t="s">
        <v>699</v>
      </c>
      <c r="C715" s="25" t="s">
        <v>14</v>
      </c>
      <c r="D715" s="25" t="s">
        <v>15</v>
      </c>
      <c r="E715" s="26">
        <f t="shared" si="11"/>
        <v>1.0023</v>
      </c>
      <c r="F715" s="27">
        <v>1</v>
      </c>
      <c r="G715" s="28">
        <v>1.0023</v>
      </c>
      <c r="H715" s="29">
        <v>1598068</v>
      </c>
      <c r="I715" s="29">
        <v>1598152</v>
      </c>
    </row>
    <row r="716" spans="1:9" ht="15.95" customHeight="1" x14ac:dyDescent="0.2">
      <c r="A716" s="25">
        <v>30</v>
      </c>
      <c r="B716" s="10" t="s">
        <v>700</v>
      </c>
      <c r="C716" s="25" t="s">
        <v>14</v>
      </c>
      <c r="D716" s="25" t="s">
        <v>15</v>
      </c>
      <c r="E716" s="26">
        <f t="shared" si="11"/>
        <v>1.0031000000000001</v>
      </c>
      <c r="F716" s="27">
        <v>1</v>
      </c>
      <c r="G716" s="28">
        <v>1.0031000000000001</v>
      </c>
      <c r="H716" s="29">
        <v>1599400</v>
      </c>
      <c r="I716" s="29">
        <v>1599400</v>
      </c>
    </row>
    <row r="717" spans="1:9" ht="15.95" customHeight="1" x14ac:dyDescent="0.2">
      <c r="A717" s="25">
        <v>31</v>
      </c>
      <c r="B717" s="10" t="s">
        <v>701</v>
      </c>
      <c r="C717" s="25" t="s">
        <v>14</v>
      </c>
      <c r="D717" s="25" t="s">
        <v>15</v>
      </c>
      <c r="E717" s="26">
        <f t="shared" si="11"/>
        <v>1.0051000000000001</v>
      </c>
      <c r="F717" s="27">
        <v>1</v>
      </c>
      <c r="G717" s="28">
        <v>1.0051000000000001</v>
      </c>
      <c r="H717" s="29">
        <v>1602564</v>
      </c>
      <c r="I717" s="29">
        <v>1602398</v>
      </c>
    </row>
    <row r="718" spans="1:9" ht="15.95" customHeight="1" x14ac:dyDescent="0.2">
      <c r="A718" s="25">
        <v>32</v>
      </c>
      <c r="B718" s="10" t="s">
        <v>702</v>
      </c>
      <c r="C718" s="25" t="s">
        <v>14</v>
      </c>
      <c r="D718" s="25" t="s">
        <v>15</v>
      </c>
      <c r="E718" s="26">
        <f t="shared" si="11"/>
        <v>1.0039</v>
      </c>
      <c r="F718" s="27">
        <v>1</v>
      </c>
      <c r="G718" s="28">
        <v>1.0039</v>
      </c>
      <c r="H718" s="29">
        <v>1600566</v>
      </c>
      <c r="I718" s="29">
        <v>1600899</v>
      </c>
    </row>
    <row r="719" spans="1:9" ht="15.95" customHeight="1" x14ac:dyDescent="0.2">
      <c r="A719" s="25">
        <v>33</v>
      </c>
      <c r="B719" s="10" t="s">
        <v>703</v>
      </c>
      <c r="C719" s="25" t="s">
        <v>14</v>
      </c>
      <c r="D719" s="25" t="s">
        <v>15</v>
      </c>
      <c r="E719" s="26">
        <f t="shared" si="11"/>
        <v>1.0046999999999999</v>
      </c>
      <c r="F719" s="27">
        <v>1</v>
      </c>
      <c r="G719" s="28">
        <v>1.0046999999999999</v>
      </c>
      <c r="H719" s="29">
        <v>1601898</v>
      </c>
      <c r="I719" s="29">
        <v>1601815</v>
      </c>
    </row>
    <row r="720" spans="1:9" ht="15.95" customHeight="1" x14ac:dyDescent="0.2">
      <c r="A720" s="25">
        <v>34</v>
      </c>
      <c r="B720" s="10" t="s">
        <v>704</v>
      </c>
      <c r="C720" s="25" t="s">
        <v>14</v>
      </c>
      <c r="D720" s="25" t="s">
        <v>15</v>
      </c>
      <c r="E720" s="26">
        <f t="shared" si="11"/>
        <v>1</v>
      </c>
      <c r="F720" s="27">
        <v>1</v>
      </c>
      <c r="G720" s="28">
        <v>1</v>
      </c>
      <c r="H720" s="29">
        <v>1594405</v>
      </c>
      <c r="I720" s="29">
        <v>1597653</v>
      </c>
    </row>
    <row r="721" spans="1:9" ht="15.95" customHeight="1" x14ac:dyDescent="0.2">
      <c r="A721" s="25">
        <v>35</v>
      </c>
      <c r="B721" s="10" t="s">
        <v>705</v>
      </c>
      <c r="C721" s="25" t="s">
        <v>14</v>
      </c>
      <c r="D721" s="25" t="s">
        <v>15</v>
      </c>
      <c r="E721" s="26">
        <f t="shared" si="11"/>
        <v>1</v>
      </c>
      <c r="F721" s="27">
        <v>1</v>
      </c>
      <c r="G721" s="28">
        <v>1</v>
      </c>
      <c r="H721" s="29">
        <v>1594405</v>
      </c>
      <c r="I721" s="29">
        <v>1594405</v>
      </c>
    </row>
    <row r="722" spans="1:9" ht="15.95" customHeight="1" x14ac:dyDescent="0.2">
      <c r="A722" s="25">
        <v>36</v>
      </c>
      <c r="B722" s="10" t="s">
        <v>706</v>
      </c>
      <c r="C722" s="25" t="s">
        <v>14</v>
      </c>
      <c r="D722" s="25" t="s">
        <v>15</v>
      </c>
      <c r="E722" s="26">
        <f t="shared" si="11"/>
        <v>1.0048999999999999</v>
      </c>
      <c r="F722" s="27">
        <v>1</v>
      </c>
      <c r="G722" s="28">
        <v>1.0048999999999999</v>
      </c>
      <c r="H722" s="29">
        <v>1602231</v>
      </c>
      <c r="I722" s="29">
        <v>1602482</v>
      </c>
    </row>
    <row r="723" spans="1:9" ht="15.95" customHeight="1" x14ac:dyDescent="0.2">
      <c r="A723" s="25">
        <v>37</v>
      </c>
      <c r="B723" s="10" t="s">
        <v>707</v>
      </c>
      <c r="C723" s="25" t="s">
        <v>14</v>
      </c>
      <c r="D723" s="25" t="s">
        <v>15</v>
      </c>
      <c r="E723" s="26">
        <f t="shared" si="11"/>
        <v>1.0057</v>
      </c>
      <c r="F723" s="27">
        <v>1</v>
      </c>
      <c r="G723" s="28">
        <v>1.0057</v>
      </c>
      <c r="H723" s="29">
        <v>1603563</v>
      </c>
      <c r="I723" s="29">
        <v>1603897</v>
      </c>
    </row>
    <row r="724" spans="1:9" ht="15.95" customHeight="1" x14ac:dyDescent="0.2">
      <c r="A724" s="25">
        <v>38</v>
      </c>
      <c r="B724" s="10" t="s">
        <v>708</v>
      </c>
      <c r="C724" s="25" t="s">
        <v>14</v>
      </c>
      <c r="D724" s="25" t="s">
        <v>15</v>
      </c>
      <c r="E724" s="26">
        <f t="shared" si="11"/>
        <v>1.0061</v>
      </c>
      <c r="F724" s="27">
        <v>1</v>
      </c>
      <c r="G724" s="28">
        <v>1.0061</v>
      </c>
      <c r="H724" s="29">
        <v>1604063</v>
      </c>
      <c r="I724" s="29">
        <v>1604063</v>
      </c>
    </row>
    <row r="725" spans="1:9" ht="15.95" customHeight="1" x14ac:dyDescent="0.2">
      <c r="A725" s="25">
        <v>39</v>
      </c>
      <c r="B725" s="10" t="s">
        <v>709</v>
      </c>
      <c r="C725" s="25" t="s">
        <v>14</v>
      </c>
      <c r="D725" s="25" t="s">
        <v>15</v>
      </c>
      <c r="E725" s="26">
        <f t="shared" si="11"/>
        <v>1.0049999999999999</v>
      </c>
      <c r="F725" s="27">
        <v>1</v>
      </c>
      <c r="G725" s="28">
        <v>1.0049999999999999</v>
      </c>
      <c r="H725" s="29">
        <v>1602397</v>
      </c>
      <c r="I725" s="29">
        <v>1602148</v>
      </c>
    </row>
    <row r="726" spans="1:9" ht="15.95" customHeight="1" x14ac:dyDescent="0.2">
      <c r="A726" s="25">
        <v>40</v>
      </c>
      <c r="B726" s="10" t="s">
        <v>710</v>
      </c>
      <c r="C726" s="25" t="s">
        <v>14</v>
      </c>
      <c r="D726" s="25" t="s">
        <v>15</v>
      </c>
      <c r="E726" s="26">
        <f t="shared" si="11"/>
        <v>1.0056</v>
      </c>
      <c r="F726" s="27">
        <v>1</v>
      </c>
      <c r="G726" s="28">
        <v>1.0056</v>
      </c>
      <c r="H726" s="29">
        <v>1603397</v>
      </c>
      <c r="I726" s="29">
        <v>1603564</v>
      </c>
    </row>
    <row r="727" spans="1:9" ht="15.95" customHeight="1" x14ac:dyDescent="0.2">
      <c r="A727" s="25">
        <v>41</v>
      </c>
      <c r="B727" s="10" t="s">
        <v>711</v>
      </c>
      <c r="C727" s="25" t="s">
        <v>14</v>
      </c>
      <c r="D727" s="25" t="s">
        <v>15</v>
      </c>
      <c r="E727" s="26">
        <f t="shared" si="11"/>
        <v>1.0047999999999999</v>
      </c>
      <c r="F727" s="27">
        <v>1</v>
      </c>
      <c r="G727" s="28">
        <v>1.0047999999999999</v>
      </c>
      <c r="H727" s="29">
        <v>1602064</v>
      </c>
      <c r="I727" s="29">
        <v>1601731</v>
      </c>
    </row>
    <row r="728" spans="1:9" ht="15.95" customHeight="1" x14ac:dyDescent="0.2">
      <c r="A728" s="25">
        <v>42</v>
      </c>
      <c r="B728" s="10" t="s">
        <v>712</v>
      </c>
      <c r="C728" s="25" t="s">
        <v>14</v>
      </c>
      <c r="D728" s="25" t="s">
        <v>15</v>
      </c>
      <c r="E728" s="26">
        <f t="shared" si="11"/>
        <v>1.0047999999999999</v>
      </c>
      <c r="F728" s="27">
        <v>1</v>
      </c>
      <c r="G728" s="28">
        <v>1.0047999999999999</v>
      </c>
      <c r="H728" s="29">
        <v>1602064</v>
      </c>
      <c r="I728" s="29">
        <v>1602148</v>
      </c>
    </row>
    <row r="729" spans="1:9" ht="15.95" customHeight="1" x14ac:dyDescent="0.2">
      <c r="A729" s="25">
        <v>43</v>
      </c>
      <c r="B729" s="10" t="s">
        <v>713</v>
      </c>
      <c r="C729" s="25" t="s">
        <v>14</v>
      </c>
      <c r="D729" s="25" t="s">
        <v>15</v>
      </c>
      <c r="E729" s="26">
        <f t="shared" si="11"/>
        <v>1.004</v>
      </c>
      <c r="F729" s="27">
        <v>1</v>
      </c>
      <c r="G729" s="28">
        <v>1.004</v>
      </c>
      <c r="H729" s="29">
        <v>1600732</v>
      </c>
      <c r="I729" s="29">
        <v>1600899</v>
      </c>
    </row>
    <row r="730" spans="1:9" ht="15.95" customHeight="1" x14ac:dyDescent="0.2">
      <c r="A730" s="25">
        <v>44</v>
      </c>
      <c r="B730" s="10" t="s">
        <v>714</v>
      </c>
      <c r="C730" s="25" t="s">
        <v>14</v>
      </c>
      <c r="D730" s="25" t="s">
        <v>12</v>
      </c>
      <c r="E730" s="26">
        <f t="shared" si="11"/>
        <v>0.5071</v>
      </c>
      <c r="F730" s="27">
        <v>0.5</v>
      </c>
      <c r="G730" s="28">
        <v>1.0142</v>
      </c>
      <c r="H730" s="29">
        <v>808526</v>
      </c>
      <c r="I730" s="29">
        <v>808276</v>
      </c>
    </row>
    <row r="731" spans="1:9" ht="15.95" customHeight="1" x14ac:dyDescent="0.2">
      <c r="A731" s="25">
        <v>45</v>
      </c>
      <c r="B731" s="10" t="s">
        <v>715</v>
      </c>
      <c r="C731" s="25" t="s">
        <v>14</v>
      </c>
      <c r="D731" s="25" t="s">
        <v>15</v>
      </c>
      <c r="E731" s="26">
        <f t="shared" si="11"/>
        <v>1</v>
      </c>
      <c r="F731" s="27">
        <v>1</v>
      </c>
      <c r="G731" s="28">
        <v>1</v>
      </c>
      <c r="H731" s="29">
        <v>1594405</v>
      </c>
      <c r="I731" s="29">
        <v>1594405</v>
      </c>
    </row>
    <row r="732" spans="1:9" ht="15.95" customHeight="1" x14ac:dyDescent="0.2">
      <c r="A732" s="25">
        <v>46</v>
      </c>
      <c r="B732" s="10" t="s">
        <v>716</v>
      </c>
      <c r="C732" s="25" t="s">
        <v>14</v>
      </c>
      <c r="D732" s="25" t="s">
        <v>15</v>
      </c>
      <c r="E732" s="26">
        <f t="shared" si="11"/>
        <v>1.0067999999999999</v>
      </c>
      <c r="F732" s="27">
        <v>1</v>
      </c>
      <c r="G732" s="28">
        <v>1.0067999999999999</v>
      </c>
      <c r="H732" s="29">
        <v>1605228</v>
      </c>
      <c r="I732" s="29">
        <v>1605645</v>
      </c>
    </row>
    <row r="733" spans="1:9" ht="15.95" customHeight="1" x14ac:dyDescent="0.2">
      <c r="A733" s="25">
        <v>47</v>
      </c>
      <c r="B733" s="10" t="s">
        <v>717</v>
      </c>
      <c r="C733" s="25" t="s">
        <v>14</v>
      </c>
      <c r="D733" s="25" t="s">
        <v>15</v>
      </c>
      <c r="E733" s="26">
        <f t="shared" si="11"/>
        <v>1.0087999999999999</v>
      </c>
      <c r="F733" s="27">
        <v>1</v>
      </c>
      <c r="G733" s="28">
        <v>1.0087999999999999</v>
      </c>
      <c r="H733" s="29">
        <v>1608392</v>
      </c>
      <c r="I733" s="29">
        <v>1608142</v>
      </c>
    </row>
    <row r="734" spans="1:9" ht="15.95" customHeight="1" x14ac:dyDescent="0.2">
      <c r="A734" s="25">
        <v>48</v>
      </c>
      <c r="B734" s="10" t="s">
        <v>718</v>
      </c>
      <c r="C734" s="25" t="s">
        <v>14</v>
      </c>
      <c r="D734" s="25" t="s">
        <v>15</v>
      </c>
      <c r="E734" s="26">
        <f t="shared" si="11"/>
        <v>1.0112000000000001</v>
      </c>
      <c r="F734" s="27">
        <v>1</v>
      </c>
      <c r="G734" s="28">
        <v>1.0112000000000001</v>
      </c>
      <c r="H734" s="29">
        <v>1612222</v>
      </c>
      <c r="I734" s="29">
        <v>1612805</v>
      </c>
    </row>
    <row r="735" spans="1:9" ht="15.95" customHeight="1" x14ac:dyDescent="0.2">
      <c r="A735" s="25">
        <v>49</v>
      </c>
      <c r="B735" s="10" t="s">
        <v>719</v>
      </c>
      <c r="C735" s="25" t="s">
        <v>14</v>
      </c>
      <c r="D735" s="25" t="s">
        <v>15</v>
      </c>
      <c r="E735" s="26">
        <f t="shared" si="11"/>
        <v>1</v>
      </c>
      <c r="F735" s="27">
        <v>1</v>
      </c>
      <c r="G735" s="28">
        <v>1</v>
      </c>
      <c r="H735" s="29">
        <v>1594405</v>
      </c>
      <c r="I735" s="29">
        <v>1594405</v>
      </c>
    </row>
    <row r="736" spans="1:9" ht="15.95" customHeight="1" x14ac:dyDescent="0.2">
      <c r="A736" s="25">
        <v>50</v>
      </c>
      <c r="B736" s="10" t="s">
        <v>720</v>
      </c>
      <c r="C736" s="25" t="s">
        <v>68</v>
      </c>
      <c r="D736" s="25" t="s">
        <v>15</v>
      </c>
      <c r="E736" s="26">
        <f t="shared" si="11"/>
        <v>1</v>
      </c>
      <c r="F736" s="27">
        <v>1</v>
      </c>
      <c r="G736" s="28">
        <v>1</v>
      </c>
      <c r="H736" s="29">
        <v>3188809</v>
      </c>
      <c r="I736" s="29">
        <v>3188809</v>
      </c>
    </row>
    <row r="737" spans="1:9" ht="15.95" customHeight="1" x14ac:dyDescent="0.2">
      <c r="A737" s="25">
        <v>51</v>
      </c>
      <c r="B737" s="10" t="s">
        <v>721</v>
      </c>
      <c r="C737" s="25" t="s">
        <v>68</v>
      </c>
      <c r="D737" s="25" t="s">
        <v>15</v>
      </c>
      <c r="E737" s="26">
        <f t="shared" si="11"/>
        <v>1</v>
      </c>
      <c r="F737" s="27">
        <v>1</v>
      </c>
      <c r="G737" s="28">
        <v>1</v>
      </c>
      <c r="H737" s="29">
        <v>3188809</v>
      </c>
      <c r="I737" s="29">
        <v>3188809</v>
      </c>
    </row>
    <row r="738" spans="1:9" ht="15.95" customHeight="1" x14ac:dyDescent="0.2">
      <c r="A738" s="23">
        <v>560275</v>
      </c>
      <c r="B738" s="11" t="s">
        <v>722</v>
      </c>
      <c r="C738" s="6"/>
      <c r="D738" s="6"/>
      <c r="E738" s="7"/>
      <c r="F738" s="6"/>
      <c r="G738" s="8"/>
      <c r="H738" s="9">
        <f>SUM(H739:H769)</f>
        <v>43433832</v>
      </c>
      <c r="I738" s="9">
        <f>SUM(I739:I769)</f>
        <v>43199262</v>
      </c>
    </row>
    <row r="739" spans="1:9" ht="15.95" customHeight="1" x14ac:dyDescent="0.2">
      <c r="A739" s="25">
        <v>1</v>
      </c>
      <c r="B739" s="10" t="s">
        <v>723</v>
      </c>
      <c r="C739" s="25" t="s">
        <v>11</v>
      </c>
      <c r="D739" s="25" t="s">
        <v>12</v>
      </c>
      <c r="E739" s="26">
        <f t="shared" si="11"/>
        <v>1.0115000000000001</v>
      </c>
      <c r="F739" s="27">
        <v>1</v>
      </c>
      <c r="G739" s="28">
        <v>1.0115000000000001</v>
      </c>
      <c r="H739" s="29">
        <v>161273</v>
      </c>
      <c r="I739" s="29">
        <v>161273</v>
      </c>
    </row>
    <row r="740" spans="1:9" ht="15.95" customHeight="1" x14ac:dyDescent="0.2">
      <c r="A740" s="25">
        <v>2</v>
      </c>
      <c r="B740" s="14" t="s">
        <v>380</v>
      </c>
      <c r="C740" s="25" t="s">
        <v>14</v>
      </c>
      <c r="D740" s="25" t="s">
        <v>12</v>
      </c>
      <c r="E740" s="26">
        <f t="shared" si="11"/>
        <v>0.50165000000000004</v>
      </c>
      <c r="F740" s="27">
        <v>0.5</v>
      </c>
      <c r="G740" s="28">
        <v>1.0033000000000001</v>
      </c>
      <c r="H740" s="29">
        <v>799867</v>
      </c>
      <c r="I740" s="29">
        <v>799785</v>
      </c>
    </row>
    <row r="741" spans="1:9" ht="15.95" customHeight="1" x14ac:dyDescent="0.2">
      <c r="A741" s="25">
        <v>3</v>
      </c>
      <c r="B741" s="14" t="s">
        <v>724</v>
      </c>
      <c r="C741" s="25" t="s">
        <v>14</v>
      </c>
      <c r="D741" s="25" t="s">
        <v>12</v>
      </c>
      <c r="E741" s="26">
        <f t="shared" si="11"/>
        <v>0.50095000000000001</v>
      </c>
      <c r="F741" s="27">
        <v>0.5</v>
      </c>
      <c r="G741" s="28">
        <v>1.0019</v>
      </c>
      <c r="H741" s="29">
        <v>798702</v>
      </c>
      <c r="I741" s="29">
        <v>480071</v>
      </c>
    </row>
    <row r="742" spans="1:9" ht="15.95" customHeight="1" x14ac:dyDescent="0.2">
      <c r="A742" s="25">
        <v>4</v>
      </c>
      <c r="B742" s="10" t="s">
        <v>725</v>
      </c>
      <c r="C742" s="25" t="s">
        <v>14</v>
      </c>
      <c r="D742" s="25" t="s">
        <v>15</v>
      </c>
      <c r="E742" s="26">
        <f t="shared" si="11"/>
        <v>1.0008999999999999</v>
      </c>
      <c r="F742" s="27">
        <v>1</v>
      </c>
      <c r="G742" s="28">
        <v>1.0008999999999999</v>
      </c>
      <c r="H742" s="29">
        <v>1595904</v>
      </c>
      <c r="I742" s="29">
        <v>878422</v>
      </c>
    </row>
    <row r="743" spans="1:9" ht="15.95" customHeight="1" x14ac:dyDescent="0.2">
      <c r="A743" s="25">
        <v>5</v>
      </c>
      <c r="B743" s="10" t="s">
        <v>726</v>
      </c>
      <c r="C743" s="25" t="s">
        <v>14</v>
      </c>
      <c r="D743" s="25" t="s">
        <v>12</v>
      </c>
      <c r="E743" s="26">
        <f t="shared" si="11"/>
        <v>0.50124999999999997</v>
      </c>
      <c r="F743" s="27">
        <v>0.5</v>
      </c>
      <c r="G743" s="28">
        <v>1.0024999999999999</v>
      </c>
      <c r="H743" s="29">
        <v>799201</v>
      </c>
      <c r="I743" s="29">
        <v>799285</v>
      </c>
    </row>
    <row r="744" spans="1:9" ht="15.95" customHeight="1" x14ac:dyDescent="0.2">
      <c r="A744" s="25">
        <v>6</v>
      </c>
      <c r="B744" s="12" t="s">
        <v>727</v>
      </c>
      <c r="C744" s="13" t="s">
        <v>14</v>
      </c>
      <c r="D744" s="25" t="s">
        <v>12</v>
      </c>
      <c r="E744" s="26" t="s">
        <v>12</v>
      </c>
      <c r="F744" s="27" t="s">
        <v>12</v>
      </c>
      <c r="G744" s="28" t="s">
        <v>12</v>
      </c>
      <c r="H744" s="16">
        <v>0</v>
      </c>
      <c r="I744" s="29">
        <v>797952</v>
      </c>
    </row>
    <row r="745" spans="1:9" ht="15.95" customHeight="1" x14ac:dyDescent="0.2">
      <c r="A745" s="25">
        <v>7</v>
      </c>
      <c r="B745" s="10" t="s">
        <v>728</v>
      </c>
      <c r="C745" s="25" t="s">
        <v>14</v>
      </c>
      <c r="D745" s="25" t="s">
        <v>12</v>
      </c>
      <c r="E745" s="26">
        <f t="shared" si="11"/>
        <v>0.50219999999999998</v>
      </c>
      <c r="F745" s="27">
        <v>0.5</v>
      </c>
      <c r="G745" s="28">
        <v>1.0044</v>
      </c>
      <c r="H745" s="29">
        <v>800700</v>
      </c>
      <c r="I745" s="29">
        <v>800700</v>
      </c>
    </row>
    <row r="746" spans="1:9" ht="15.95" customHeight="1" x14ac:dyDescent="0.2">
      <c r="A746" s="25">
        <v>8</v>
      </c>
      <c r="B746" s="10" t="s">
        <v>483</v>
      </c>
      <c r="C746" s="25" t="s">
        <v>14</v>
      </c>
      <c r="D746" s="25" t="s">
        <v>15</v>
      </c>
      <c r="E746" s="26">
        <f t="shared" si="11"/>
        <v>1.0023</v>
      </c>
      <c r="F746" s="27">
        <v>1</v>
      </c>
      <c r="G746" s="28">
        <v>1.0023</v>
      </c>
      <c r="H746" s="29">
        <v>1598068</v>
      </c>
      <c r="I746" s="29">
        <v>1598152</v>
      </c>
    </row>
    <row r="747" spans="1:9" ht="15.95" customHeight="1" x14ac:dyDescent="0.2">
      <c r="A747" s="25">
        <v>9</v>
      </c>
      <c r="B747" s="10" t="s">
        <v>729</v>
      </c>
      <c r="C747" s="25" t="s">
        <v>14</v>
      </c>
      <c r="D747" s="25" t="s">
        <v>15</v>
      </c>
      <c r="E747" s="26">
        <f t="shared" si="11"/>
        <v>1.0017</v>
      </c>
      <c r="F747" s="27">
        <v>1</v>
      </c>
      <c r="G747" s="28">
        <v>1.0017</v>
      </c>
      <c r="H747" s="29">
        <v>1597069</v>
      </c>
      <c r="I747" s="29">
        <v>1597403</v>
      </c>
    </row>
    <row r="748" spans="1:9" ht="15.95" customHeight="1" x14ac:dyDescent="0.2">
      <c r="A748" s="25">
        <v>10</v>
      </c>
      <c r="B748" s="10" t="s">
        <v>477</v>
      </c>
      <c r="C748" s="25" t="s">
        <v>14</v>
      </c>
      <c r="D748" s="25" t="s">
        <v>15</v>
      </c>
      <c r="E748" s="26">
        <f t="shared" si="11"/>
        <v>1.0031000000000001</v>
      </c>
      <c r="F748" s="27">
        <v>1</v>
      </c>
      <c r="G748" s="28">
        <v>1.0031000000000001</v>
      </c>
      <c r="H748" s="29">
        <v>1599400</v>
      </c>
      <c r="I748" s="29">
        <v>1599400</v>
      </c>
    </row>
    <row r="749" spans="1:9" ht="15.95" customHeight="1" x14ac:dyDescent="0.2">
      <c r="A749" s="25">
        <v>11</v>
      </c>
      <c r="B749" s="10" t="s">
        <v>730</v>
      </c>
      <c r="C749" s="25" t="s">
        <v>14</v>
      </c>
      <c r="D749" s="25" t="s">
        <v>15</v>
      </c>
      <c r="E749" s="26">
        <f t="shared" si="11"/>
        <v>1.002</v>
      </c>
      <c r="F749" s="27">
        <v>1</v>
      </c>
      <c r="G749" s="28">
        <v>1.002</v>
      </c>
      <c r="H749" s="29">
        <v>1597569</v>
      </c>
      <c r="I749" s="29">
        <v>1597653</v>
      </c>
    </row>
    <row r="750" spans="1:9" ht="15.95" customHeight="1" x14ac:dyDescent="0.2">
      <c r="A750" s="25">
        <v>12</v>
      </c>
      <c r="B750" s="10" t="s">
        <v>731</v>
      </c>
      <c r="C750" s="25" t="s">
        <v>14</v>
      </c>
      <c r="D750" s="25" t="s">
        <v>15</v>
      </c>
      <c r="E750" s="26">
        <f t="shared" si="11"/>
        <v>1.0036</v>
      </c>
      <c r="F750" s="27">
        <v>1</v>
      </c>
      <c r="G750" s="28">
        <v>1.0036</v>
      </c>
      <c r="H750" s="29">
        <v>1600066</v>
      </c>
      <c r="I750" s="29">
        <v>1599983</v>
      </c>
    </row>
    <row r="751" spans="1:9" ht="15.95" customHeight="1" x14ac:dyDescent="0.2">
      <c r="A751" s="25">
        <v>13</v>
      </c>
      <c r="B751" s="10" t="s">
        <v>732</v>
      </c>
      <c r="C751" s="25" t="s">
        <v>14</v>
      </c>
      <c r="D751" s="25" t="s">
        <v>15</v>
      </c>
      <c r="E751" s="26">
        <f t="shared" si="11"/>
        <v>1.0022</v>
      </c>
      <c r="F751" s="27">
        <v>1</v>
      </c>
      <c r="G751" s="28">
        <v>1.0022</v>
      </c>
      <c r="H751" s="29">
        <v>1597902</v>
      </c>
      <c r="I751" s="29">
        <v>1597902</v>
      </c>
    </row>
    <row r="752" spans="1:9" ht="15.95" customHeight="1" x14ac:dyDescent="0.2">
      <c r="A752" s="25">
        <v>14</v>
      </c>
      <c r="B752" s="10" t="s">
        <v>733</v>
      </c>
      <c r="C752" s="25" t="s">
        <v>14</v>
      </c>
      <c r="D752" s="25" t="s">
        <v>15</v>
      </c>
      <c r="E752" s="26">
        <f t="shared" si="11"/>
        <v>1.0038</v>
      </c>
      <c r="F752" s="27">
        <v>1</v>
      </c>
      <c r="G752" s="28">
        <v>1.0038</v>
      </c>
      <c r="H752" s="29">
        <v>1600399</v>
      </c>
      <c r="I752" s="29">
        <v>1600233</v>
      </c>
    </row>
    <row r="753" spans="1:9" ht="15.95" customHeight="1" x14ac:dyDescent="0.2">
      <c r="A753" s="25">
        <v>15</v>
      </c>
      <c r="B753" s="10" t="s">
        <v>734</v>
      </c>
      <c r="C753" s="25" t="s">
        <v>14</v>
      </c>
      <c r="D753" s="25" t="s">
        <v>15</v>
      </c>
      <c r="E753" s="26">
        <f t="shared" si="11"/>
        <v>1.0046999999999999</v>
      </c>
      <c r="F753" s="27">
        <v>1</v>
      </c>
      <c r="G753" s="28">
        <v>1.0046999999999999</v>
      </c>
      <c r="H753" s="29">
        <v>1601898</v>
      </c>
      <c r="I753" s="29">
        <v>1601315</v>
      </c>
    </row>
    <row r="754" spans="1:9" ht="15.95" customHeight="1" x14ac:dyDescent="0.2">
      <c r="A754" s="25">
        <v>16</v>
      </c>
      <c r="B754" s="10" t="s">
        <v>735</v>
      </c>
      <c r="C754" s="25" t="s">
        <v>14</v>
      </c>
      <c r="D754" s="25" t="s">
        <v>15</v>
      </c>
      <c r="E754" s="26">
        <f t="shared" ref="E754:E817" si="12">F754*G754</f>
        <v>1.0042</v>
      </c>
      <c r="F754" s="27">
        <v>1</v>
      </c>
      <c r="G754" s="28">
        <v>1.0042</v>
      </c>
      <c r="H754" s="29">
        <v>1601065</v>
      </c>
      <c r="I754" s="29">
        <v>1600899</v>
      </c>
    </row>
    <row r="755" spans="1:9" ht="15.95" customHeight="1" x14ac:dyDescent="0.2">
      <c r="A755" s="25">
        <v>17</v>
      </c>
      <c r="B755" s="10" t="s">
        <v>736</v>
      </c>
      <c r="C755" s="25" t="s">
        <v>14</v>
      </c>
      <c r="D755" s="25" t="s">
        <v>15</v>
      </c>
      <c r="E755" s="26">
        <f t="shared" si="12"/>
        <v>1.0046999999999999</v>
      </c>
      <c r="F755" s="27">
        <v>1</v>
      </c>
      <c r="G755" s="28">
        <v>1.0046999999999999</v>
      </c>
      <c r="H755" s="29">
        <v>1601898</v>
      </c>
      <c r="I755" s="29">
        <v>1601732</v>
      </c>
    </row>
    <row r="756" spans="1:9" ht="15.95" customHeight="1" x14ac:dyDescent="0.2">
      <c r="A756" s="25">
        <v>18</v>
      </c>
      <c r="B756" s="10" t="s">
        <v>737</v>
      </c>
      <c r="C756" s="25" t="s">
        <v>14</v>
      </c>
      <c r="D756" s="25" t="s">
        <v>15</v>
      </c>
      <c r="E756" s="26">
        <f t="shared" si="12"/>
        <v>1.0031000000000001</v>
      </c>
      <c r="F756" s="27">
        <v>1</v>
      </c>
      <c r="G756" s="28">
        <v>1.0031000000000001</v>
      </c>
      <c r="H756" s="29">
        <v>1599400</v>
      </c>
      <c r="I756" s="29">
        <v>1599067</v>
      </c>
    </row>
    <row r="757" spans="1:9" ht="15.95" customHeight="1" x14ac:dyDescent="0.2">
      <c r="A757" s="25">
        <v>19</v>
      </c>
      <c r="B757" s="10" t="s">
        <v>738</v>
      </c>
      <c r="C757" s="25" t="s">
        <v>14</v>
      </c>
      <c r="D757" s="25" t="s">
        <v>15</v>
      </c>
      <c r="E757" s="26">
        <f t="shared" si="12"/>
        <v>1.0046999999999999</v>
      </c>
      <c r="F757" s="27">
        <v>1</v>
      </c>
      <c r="G757" s="28">
        <v>1.0046999999999999</v>
      </c>
      <c r="H757" s="29">
        <v>1601898</v>
      </c>
      <c r="I757" s="29">
        <v>1601732</v>
      </c>
    </row>
    <row r="758" spans="1:9" ht="15.95" customHeight="1" x14ac:dyDescent="0.2">
      <c r="A758" s="25">
        <v>20</v>
      </c>
      <c r="B758" s="14" t="s">
        <v>739</v>
      </c>
      <c r="C758" s="25" t="s">
        <v>14</v>
      </c>
      <c r="D758" s="25" t="s">
        <v>15</v>
      </c>
      <c r="E758" s="26">
        <f t="shared" si="12"/>
        <v>1.0057</v>
      </c>
      <c r="F758" s="27">
        <v>1</v>
      </c>
      <c r="G758" s="28">
        <v>1.0057</v>
      </c>
      <c r="H758" s="29">
        <v>1603563</v>
      </c>
      <c r="I758" s="29">
        <v>1602648</v>
      </c>
    </row>
    <row r="759" spans="1:9" ht="15.95" customHeight="1" x14ac:dyDescent="0.2">
      <c r="A759" s="25">
        <v>21</v>
      </c>
      <c r="B759" s="14" t="s">
        <v>740</v>
      </c>
      <c r="C759" s="25" t="s">
        <v>14</v>
      </c>
      <c r="D759" s="25" t="s">
        <v>15</v>
      </c>
      <c r="E759" s="26">
        <f t="shared" si="12"/>
        <v>1.0044</v>
      </c>
      <c r="F759" s="27">
        <v>1</v>
      </c>
      <c r="G759" s="28">
        <v>1.0044</v>
      </c>
      <c r="H759" s="29">
        <v>1601398</v>
      </c>
      <c r="I759" s="29">
        <v>1601398</v>
      </c>
    </row>
    <row r="760" spans="1:9" ht="15.95" customHeight="1" x14ac:dyDescent="0.2">
      <c r="A760" s="25">
        <v>22</v>
      </c>
      <c r="B760" s="10" t="s">
        <v>535</v>
      </c>
      <c r="C760" s="25" t="s">
        <v>14</v>
      </c>
      <c r="D760" s="25" t="s">
        <v>15</v>
      </c>
      <c r="E760" s="26">
        <f t="shared" si="12"/>
        <v>1.0058</v>
      </c>
      <c r="F760" s="27">
        <v>1</v>
      </c>
      <c r="G760" s="28">
        <v>1.0058</v>
      </c>
      <c r="H760" s="29">
        <v>1603730</v>
      </c>
      <c r="I760" s="29">
        <v>1603813</v>
      </c>
    </row>
    <row r="761" spans="1:9" ht="15.95" customHeight="1" x14ac:dyDescent="0.2">
      <c r="A761" s="25">
        <v>23</v>
      </c>
      <c r="B761" s="10" t="s">
        <v>405</v>
      </c>
      <c r="C761" s="25" t="s">
        <v>14</v>
      </c>
      <c r="D761" s="25" t="s">
        <v>15</v>
      </c>
      <c r="E761" s="26">
        <f t="shared" si="12"/>
        <v>1.0071000000000001</v>
      </c>
      <c r="F761" s="27">
        <v>1</v>
      </c>
      <c r="G761" s="28">
        <v>1.0071000000000001</v>
      </c>
      <c r="H761" s="29">
        <v>1605728</v>
      </c>
      <c r="I761" s="29">
        <v>1605395</v>
      </c>
    </row>
    <row r="762" spans="1:9" ht="15.95" customHeight="1" x14ac:dyDescent="0.2">
      <c r="A762" s="25">
        <v>24</v>
      </c>
      <c r="B762" s="10" t="s">
        <v>741</v>
      </c>
      <c r="C762" s="25" t="s">
        <v>14</v>
      </c>
      <c r="D762" s="25" t="s">
        <v>15</v>
      </c>
      <c r="E762" s="26">
        <f t="shared" si="12"/>
        <v>1.0055000000000001</v>
      </c>
      <c r="F762" s="27">
        <v>1</v>
      </c>
      <c r="G762" s="28">
        <v>1.0055000000000001</v>
      </c>
      <c r="H762" s="29">
        <v>1603230</v>
      </c>
      <c r="I762" s="29">
        <v>1603230</v>
      </c>
    </row>
    <row r="763" spans="1:9" ht="15.95" customHeight="1" x14ac:dyDescent="0.2">
      <c r="A763" s="25">
        <v>25</v>
      </c>
      <c r="B763" s="10" t="s">
        <v>742</v>
      </c>
      <c r="C763" s="25" t="s">
        <v>14</v>
      </c>
      <c r="D763" s="25" t="s">
        <v>15</v>
      </c>
      <c r="E763" s="26">
        <f t="shared" si="12"/>
        <v>1.0097</v>
      </c>
      <c r="F763" s="27">
        <v>1</v>
      </c>
      <c r="G763" s="28">
        <v>1.0097</v>
      </c>
      <c r="H763" s="29">
        <v>1609890</v>
      </c>
      <c r="I763" s="29">
        <v>1609224</v>
      </c>
    </row>
    <row r="764" spans="1:9" ht="15.95" customHeight="1" x14ac:dyDescent="0.2">
      <c r="A764" s="25">
        <v>26</v>
      </c>
      <c r="B764" s="10" t="s">
        <v>743</v>
      </c>
      <c r="C764" s="25" t="s">
        <v>14</v>
      </c>
      <c r="D764" s="25" t="s">
        <v>15</v>
      </c>
      <c r="E764" s="26">
        <f t="shared" si="12"/>
        <v>1.0105</v>
      </c>
      <c r="F764" s="27">
        <v>1</v>
      </c>
      <c r="G764" s="28">
        <v>1.0105</v>
      </c>
      <c r="H764" s="29">
        <v>1611223</v>
      </c>
      <c r="I764" s="29">
        <v>1610557</v>
      </c>
    </row>
    <row r="765" spans="1:9" ht="15.95" customHeight="1" x14ac:dyDescent="0.2">
      <c r="A765" s="25">
        <v>27</v>
      </c>
      <c r="B765" s="10" t="s">
        <v>744</v>
      </c>
      <c r="C765" s="25" t="s">
        <v>14</v>
      </c>
      <c r="D765" s="25" t="s">
        <v>15</v>
      </c>
      <c r="E765" s="26">
        <f t="shared" si="12"/>
        <v>1.0072000000000001</v>
      </c>
      <c r="F765" s="27">
        <v>1</v>
      </c>
      <c r="G765" s="28">
        <v>1.0072000000000001</v>
      </c>
      <c r="H765" s="29">
        <v>1605894</v>
      </c>
      <c r="I765" s="29">
        <v>1605728</v>
      </c>
    </row>
    <row r="766" spans="1:9" ht="15.95" customHeight="1" x14ac:dyDescent="0.2">
      <c r="A766" s="25">
        <v>28</v>
      </c>
      <c r="B766" s="10" t="s">
        <v>745</v>
      </c>
      <c r="C766" s="25" t="s">
        <v>14</v>
      </c>
      <c r="D766" s="25" t="s">
        <v>15</v>
      </c>
      <c r="E766" s="26">
        <f t="shared" si="12"/>
        <v>1.0103</v>
      </c>
      <c r="F766" s="27">
        <v>1</v>
      </c>
      <c r="G766" s="28">
        <v>1.0103</v>
      </c>
      <c r="H766" s="29">
        <v>1610889</v>
      </c>
      <c r="I766" s="29">
        <v>1610307</v>
      </c>
    </row>
    <row r="767" spans="1:9" ht="15.95" customHeight="1" x14ac:dyDescent="0.2">
      <c r="A767" s="25">
        <v>29</v>
      </c>
      <c r="B767" s="10" t="s">
        <v>746</v>
      </c>
      <c r="C767" s="25" t="s">
        <v>14</v>
      </c>
      <c r="D767" s="25" t="s">
        <v>15</v>
      </c>
      <c r="E767" s="26">
        <f t="shared" si="12"/>
        <v>1</v>
      </c>
      <c r="F767" s="27">
        <v>1</v>
      </c>
      <c r="G767" s="28">
        <v>1</v>
      </c>
      <c r="H767" s="29">
        <v>1594405</v>
      </c>
      <c r="I767" s="29">
        <v>1603148</v>
      </c>
    </row>
    <row r="768" spans="1:9" ht="15.95" customHeight="1" x14ac:dyDescent="0.2">
      <c r="A768" s="25">
        <v>30</v>
      </c>
      <c r="B768" s="10" t="s">
        <v>747</v>
      </c>
      <c r="C768" s="25" t="s">
        <v>14</v>
      </c>
      <c r="D768" s="25" t="s">
        <v>15</v>
      </c>
      <c r="E768" s="26">
        <f t="shared" si="12"/>
        <v>1.0124</v>
      </c>
      <c r="F768" s="27">
        <v>1</v>
      </c>
      <c r="G768" s="28">
        <v>1.0124</v>
      </c>
      <c r="H768" s="29">
        <v>1614220</v>
      </c>
      <c r="I768" s="29">
        <v>1613804</v>
      </c>
    </row>
    <row r="769" spans="1:9" ht="15.95" customHeight="1" x14ac:dyDescent="0.2">
      <c r="A769" s="25">
        <v>31</v>
      </c>
      <c r="B769" s="10" t="s">
        <v>748</v>
      </c>
      <c r="C769" s="25" t="s">
        <v>14</v>
      </c>
      <c r="D769" s="25" t="s">
        <v>15</v>
      </c>
      <c r="E769" s="26">
        <f t="shared" si="12"/>
        <v>1.0144</v>
      </c>
      <c r="F769" s="27">
        <v>1</v>
      </c>
      <c r="G769" s="28">
        <v>1.0144</v>
      </c>
      <c r="H769" s="29">
        <v>1617383</v>
      </c>
      <c r="I769" s="29">
        <v>1617051</v>
      </c>
    </row>
    <row r="770" spans="1:9" ht="15.95" customHeight="1" x14ac:dyDescent="0.2">
      <c r="A770" s="23">
        <v>560325</v>
      </c>
      <c r="B770" s="11" t="s">
        <v>749</v>
      </c>
      <c r="C770" s="6"/>
      <c r="D770" s="6"/>
      <c r="E770" s="7"/>
      <c r="F770" s="6"/>
      <c r="G770" s="8"/>
      <c r="H770" s="9">
        <f>SUM(H771:H776)</f>
        <v>7187644</v>
      </c>
      <c r="I770" s="9">
        <f>SUM(I771:I776)</f>
        <v>8386613</v>
      </c>
    </row>
    <row r="771" spans="1:9" ht="15.95" customHeight="1" x14ac:dyDescent="0.2">
      <c r="A771" s="25">
        <v>1</v>
      </c>
      <c r="B771" s="10" t="s">
        <v>750</v>
      </c>
      <c r="C771" s="25" t="s">
        <v>14</v>
      </c>
      <c r="D771" s="25" t="s">
        <v>15</v>
      </c>
      <c r="E771" s="26">
        <f t="shared" si="12"/>
        <v>1.0019</v>
      </c>
      <c r="F771" s="27">
        <v>1</v>
      </c>
      <c r="G771" s="28">
        <v>1.0019</v>
      </c>
      <c r="H771" s="29">
        <v>1597402</v>
      </c>
      <c r="I771" s="29">
        <v>1597569</v>
      </c>
    </row>
    <row r="772" spans="1:9" ht="15.95" customHeight="1" x14ac:dyDescent="0.2">
      <c r="A772" s="25">
        <v>2</v>
      </c>
      <c r="B772" s="10" t="s">
        <v>751</v>
      </c>
      <c r="C772" s="25" t="s">
        <v>14</v>
      </c>
      <c r="D772" s="25" t="s">
        <v>15</v>
      </c>
      <c r="E772" s="26">
        <f t="shared" si="12"/>
        <v>1.0024999999999999</v>
      </c>
      <c r="F772" s="27">
        <v>1</v>
      </c>
      <c r="G772" s="28">
        <v>1.0024999999999999</v>
      </c>
      <c r="H772" s="29">
        <v>1598401</v>
      </c>
      <c r="I772" s="29">
        <v>1598152</v>
      </c>
    </row>
    <row r="773" spans="1:9" ht="15.95" customHeight="1" x14ac:dyDescent="0.2">
      <c r="A773" s="25">
        <v>3</v>
      </c>
      <c r="B773" s="10" t="s">
        <v>752</v>
      </c>
      <c r="C773" s="25" t="s">
        <v>14</v>
      </c>
      <c r="D773" s="25" t="s">
        <v>12</v>
      </c>
      <c r="E773" s="26">
        <f t="shared" si="12"/>
        <v>0.50365000000000004</v>
      </c>
      <c r="F773" s="27">
        <v>0.5</v>
      </c>
      <c r="G773" s="28">
        <v>1.0073000000000001</v>
      </c>
      <c r="H773" s="29">
        <v>803031</v>
      </c>
      <c r="I773" s="29">
        <v>1201549</v>
      </c>
    </row>
    <row r="774" spans="1:9" ht="15.95" customHeight="1" x14ac:dyDescent="0.2">
      <c r="A774" s="25">
        <v>4</v>
      </c>
      <c r="B774" s="18" t="s">
        <v>753</v>
      </c>
      <c r="C774" s="13" t="s">
        <v>14</v>
      </c>
      <c r="D774" s="25" t="s">
        <v>12</v>
      </c>
      <c r="E774" s="26" t="s">
        <v>12</v>
      </c>
      <c r="F774" s="27" t="s">
        <v>12</v>
      </c>
      <c r="G774" s="28" t="s">
        <v>12</v>
      </c>
      <c r="H774" s="16">
        <v>0</v>
      </c>
      <c r="I774" s="29">
        <v>800533</v>
      </c>
    </row>
    <row r="775" spans="1:9" ht="15.95" customHeight="1" x14ac:dyDescent="0.2">
      <c r="A775" s="25">
        <v>5</v>
      </c>
      <c r="B775" s="10" t="s">
        <v>754</v>
      </c>
      <c r="C775" s="25" t="s">
        <v>14</v>
      </c>
      <c r="D775" s="25" t="s">
        <v>15</v>
      </c>
      <c r="E775" s="26">
        <f t="shared" si="12"/>
        <v>1</v>
      </c>
      <c r="F775" s="27">
        <v>1</v>
      </c>
      <c r="G775" s="28">
        <v>1</v>
      </c>
      <c r="H775" s="29">
        <v>1594405</v>
      </c>
      <c r="I775" s="29">
        <v>1594405</v>
      </c>
    </row>
    <row r="776" spans="1:9" ht="15.95" customHeight="1" x14ac:dyDescent="0.2">
      <c r="A776" s="25">
        <v>6</v>
      </c>
      <c r="B776" s="10" t="s">
        <v>755</v>
      </c>
      <c r="C776" s="25" t="s">
        <v>14</v>
      </c>
      <c r="D776" s="25" t="s">
        <v>15</v>
      </c>
      <c r="E776" s="26">
        <f t="shared" si="12"/>
        <v>1</v>
      </c>
      <c r="F776" s="27">
        <v>1</v>
      </c>
      <c r="G776" s="28">
        <v>1</v>
      </c>
      <c r="H776" s="29">
        <v>1594405</v>
      </c>
      <c r="I776" s="29">
        <v>1594405</v>
      </c>
    </row>
    <row r="777" spans="1:9" ht="15.95" customHeight="1" x14ac:dyDescent="0.2">
      <c r="A777" s="23">
        <v>560338</v>
      </c>
      <c r="B777" s="11" t="s">
        <v>756</v>
      </c>
      <c r="C777" s="6"/>
      <c r="D777" s="6"/>
      <c r="E777" s="7"/>
      <c r="F777" s="6"/>
      <c r="G777" s="8"/>
      <c r="H777" s="9">
        <f>SUM(H778:H827)</f>
        <v>58784590</v>
      </c>
      <c r="I777" s="9">
        <f>SUM(I778:I827)</f>
        <v>58606946</v>
      </c>
    </row>
    <row r="778" spans="1:9" ht="15.95" customHeight="1" x14ac:dyDescent="0.2">
      <c r="A778" s="25">
        <v>1</v>
      </c>
      <c r="B778" s="12" t="s">
        <v>757</v>
      </c>
      <c r="C778" s="13" t="s">
        <v>11</v>
      </c>
      <c r="D778" s="25" t="s">
        <v>12</v>
      </c>
      <c r="E778" s="26" t="s">
        <v>12</v>
      </c>
      <c r="F778" s="27" t="s">
        <v>12</v>
      </c>
      <c r="G778" s="28" t="s">
        <v>12</v>
      </c>
      <c r="H778" s="29">
        <v>0</v>
      </c>
      <c r="I778" s="29">
        <v>53480</v>
      </c>
    </row>
    <row r="779" spans="1:9" ht="15.95" customHeight="1" x14ac:dyDescent="0.2">
      <c r="A779" s="25">
        <v>2</v>
      </c>
      <c r="B779" s="12" t="s">
        <v>758</v>
      </c>
      <c r="C779" s="13" t="s">
        <v>11</v>
      </c>
      <c r="D779" s="25" t="s">
        <v>12</v>
      </c>
      <c r="E779" s="26" t="s">
        <v>12</v>
      </c>
      <c r="F779" s="27" t="s">
        <v>12</v>
      </c>
      <c r="G779" s="28" t="s">
        <v>12</v>
      </c>
      <c r="H779" s="29">
        <v>0</v>
      </c>
      <c r="I779" s="29">
        <v>53147</v>
      </c>
    </row>
    <row r="780" spans="1:9" ht="15.95" customHeight="1" x14ac:dyDescent="0.2">
      <c r="A780" s="25">
        <v>3</v>
      </c>
      <c r="B780" s="19" t="s">
        <v>759</v>
      </c>
      <c r="C780" s="25" t="s">
        <v>11</v>
      </c>
      <c r="D780" s="25" t="s">
        <v>12</v>
      </c>
      <c r="E780" s="26">
        <f t="shared" si="12"/>
        <v>1.0009999999999999</v>
      </c>
      <c r="F780" s="27">
        <v>1</v>
      </c>
      <c r="G780" s="28">
        <v>1.0009999999999999</v>
      </c>
      <c r="H780" s="29">
        <v>159608</v>
      </c>
      <c r="I780" s="29">
        <v>159608</v>
      </c>
    </row>
    <row r="781" spans="1:9" ht="15.95" customHeight="1" x14ac:dyDescent="0.2">
      <c r="A781" s="25">
        <v>4</v>
      </c>
      <c r="B781" s="19" t="s">
        <v>760</v>
      </c>
      <c r="C781" s="25" t="s">
        <v>11</v>
      </c>
      <c r="D781" s="25" t="s">
        <v>12</v>
      </c>
      <c r="E781" s="26">
        <f t="shared" si="12"/>
        <v>1.0063</v>
      </c>
      <c r="F781" s="27">
        <v>1</v>
      </c>
      <c r="G781" s="28">
        <v>1.0063</v>
      </c>
      <c r="H781" s="29">
        <v>160440</v>
      </c>
      <c r="I781" s="29">
        <v>160524</v>
      </c>
    </row>
    <row r="782" spans="1:9" ht="15.95" customHeight="1" x14ac:dyDescent="0.2">
      <c r="A782" s="25">
        <v>5</v>
      </c>
      <c r="B782" s="19" t="s">
        <v>761</v>
      </c>
      <c r="C782" s="25" t="s">
        <v>11</v>
      </c>
      <c r="D782" s="25" t="s">
        <v>12</v>
      </c>
      <c r="E782" s="26">
        <f t="shared" si="12"/>
        <v>1.0073000000000001</v>
      </c>
      <c r="F782" s="27">
        <v>1</v>
      </c>
      <c r="G782" s="28">
        <v>1.0073000000000001</v>
      </c>
      <c r="H782" s="29">
        <v>160607</v>
      </c>
      <c r="I782" s="29">
        <v>160691</v>
      </c>
    </row>
    <row r="783" spans="1:9" ht="15.95" customHeight="1" x14ac:dyDescent="0.2">
      <c r="A783" s="25">
        <v>6</v>
      </c>
      <c r="B783" s="19" t="s">
        <v>762</v>
      </c>
      <c r="C783" s="25" t="s">
        <v>11</v>
      </c>
      <c r="D783" s="25" t="s">
        <v>12</v>
      </c>
      <c r="E783" s="26">
        <f t="shared" si="12"/>
        <v>1.0073000000000001</v>
      </c>
      <c r="F783" s="27">
        <v>1</v>
      </c>
      <c r="G783" s="28">
        <v>1.0073000000000001</v>
      </c>
      <c r="H783" s="29">
        <v>160607</v>
      </c>
      <c r="I783" s="29">
        <v>160607</v>
      </c>
    </row>
    <row r="784" spans="1:9" ht="15.95" customHeight="1" x14ac:dyDescent="0.2">
      <c r="A784" s="25">
        <v>7</v>
      </c>
      <c r="B784" s="19" t="s">
        <v>763</v>
      </c>
      <c r="C784" s="25" t="s">
        <v>11</v>
      </c>
      <c r="D784" s="25" t="s">
        <v>12</v>
      </c>
      <c r="E784" s="26">
        <f t="shared" si="12"/>
        <v>1.0073000000000001</v>
      </c>
      <c r="F784" s="27">
        <v>1</v>
      </c>
      <c r="G784" s="28">
        <v>1.0073000000000001</v>
      </c>
      <c r="H784" s="29">
        <v>160607</v>
      </c>
      <c r="I784" s="29">
        <v>160607</v>
      </c>
    </row>
    <row r="785" spans="1:9" ht="15.95" customHeight="1" x14ac:dyDescent="0.2">
      <c r="A785" s="25">
        <v>8</v>
      </c>
      <c r="B785" s="19" t="s">
        <v>764</v>
      </c>
      <c r="C785" s="25" t="s">
        <v>11</v>
      </c>
      <c r="D785" s="25" t="s">
        <v>12</v>
      </c>
      <c r="E785" s="26">
        <f t="shared" si="12"/>
        <v>1.0104</v>
      </c>
      <c r="F785" s="27">
        <v>1</v>
      </c>
      <c r="G785" s="28">
        <v>1.0104</v>
      </c>
      <c r="H785" s="29">
        <v>161106</v>
      </c>
      <c r="I785" s="29">
        <v>480154</v>
      </c>
    </row>
    <row r="786" spans="1:9" ht="15.95" customHeight="1" x14ac:dyDescent="0.2">
      <c r="A786" s="25">
        <v>9</v>
      </c>
      <c r="B786" s="19" t="s">
        <v>765</v>
      </c>
      <c r="C786" s="25" t="s">
        <v>11</v>
      </c>
      <c r="D786" s="25" t="s">
        <v>12</v>
      </c>
      <c r="E786" s="26">
        <f t="shared" si="12"/>
        <v>1.0094000000000001</v>
      </c>
      <c r="F786" s="27">
        <v>1</v>
      </c>
      <c r="G786" s="28">
        <v>1.0094000000000001</v>
      </c>
      <c r="H786" s="29">
        <v>160940</v>
      </c>
      <c r="I786" s="29">
        <v>479821</v>
      </c>
    </row>
    <row r="787" spans="1:9" ht="15.95" customHeight="1" x14ac:dyDescent="0.2">
      <c r="A787" s="25">
        <v>10</v>
      </c>
      <c r="B787" s="19" t="s">
        <v>766</v>
      </c>
      <c r="C787" s="25" t="s">
        <v>14</v>
      </c>
      <c r="D787" s="25" t="s">
        <v>12</v>
      </c>
      <c r="E787" s="26">
        <f t="shared" si="12"/>
        <v>0.50049999999999994</v>
      </c>
      <c r="F787" s="27">
        <v>0.5</v>
      </c>
      <c r="G787" s="28">
        <v>1.0009999999999999</v>
      </c>
      <c r="H787" s="29">
        <v>798036</v>
      </c>
      <c r="I787" s="29">
        <v>399018</v>
      </c>
    </row>
    <row r="788" spans="1:9" ht="15.95" customHeight="1" x14ac:dyDescent="0.2">
      <c r="A788" s="25">
        <v>11</v>
      </c>
      <c r="B788" s="19" t="s">
        <v>767</v>
      </c>
      <c r="C788" s="25" t="s">
        <v>14</v>
      </c>
      <c r="D788" s="25" t="s">
        <v>15</v>
      </c>
      <c r="E788" s="26">
        <f t="shared" si="12"/>
        <v>1.0014000000000001</v>
      </c>
      <c r="F788" s="27">
        <v>1</v>
      </c>
      <c r="G788" s="28">
        <v>1.0014000000000001</v>
      </c>
      <c r="H788" s="29">
        <v>1596570</v>
      </c>
      <c r="I788" s="29">
        <v>1596653</v>
      </c>
    </row>
    <row r="789" spans="1:9" ht="15.95" customHeight="1" x14ac:dyDescent="0.2">
      <c r="A789" s="25">
        <v>12</v>
      </c>
      <c r="B789" s="19" t="s">
        <v>768</v>
      </c>
      <c r="C789" s="25" t="s">
        <v>14</v>
      </c>
      <c r="D789" s="25" t="s">
        <v>15</v>
      </c>
      <c r="E789" s="26">
        <f t="shared" si="12"/>
        <v>1.0008999999999999</v>
      </c>
      <c r="F789" s="27">
        <v>1</v>
      </c>
      <c r="G789" s="28">
        <v>1.0008999999999999</v>
      </c>
      <c r="H789" s="29">
        <v>1595904</v>
      </c>
      <c r="I789" s="29">
        <v>1596071</v>
      </c>
    </row>
    <row r="790" spans="1:9" ht="15.95" customHeight="1" x14ac:dyDescent="0.2">
      <c r="A790" s="25">
        <v>13</v>
      </c>
      <c r="B790" s="19" t="s">
        <v>769</v>
      </c>
      <c r="C790" s="25" t="s">
        <v>14</v>
      </c>
      <c r="D790" s="25" t="s">
        <v>15</v>
      </c>
      <c r="E790" s="26">
        <f t="shared" si="12"/>
        <v>1.0006999999999999</v>
      </c>
      <c r="F790" s="27">
        <v>1</v>
      </c>
      <c r="G790" s="28">
        <v>1.0006999999999999</v>
      </c>
      <c r="H790" s="29">
        <v>1595571</v>
      </c>
      <c r="I790" s="29">
        <v>1595655</v>
      </c>
    </row>
    <row r="791" spans="1:9" ht="15.95" customHeight="1" x14ac:dyDescent="0.2">
      <c r="A791" s="25">
        <v>14</v>
      </c>
      <c r="B791" s="19" t="s">
        <v>770</v>
      </c>
      <c r="C791" s="25" t="s">
        <v>14</v>
      </c>
      <c r="D791" s="25" t="s">
        <v>12</v>
      </c>
      <c r="E791" s="26">
        <f t="shared" si="12"/>
        <v>0.50155000000000005</v>
      </c>
      <c r="F791" s="27">
        <v>0.5</v>
      </c>
      <c r="G791" s="28">
        <v>1.0031000000000001</v>
      </c>
      <c r="H791" s="29">
        <v>799701</v>
      </c>
      <c r="I791" s="29">
        <v>799785</v>
      </c>
    </row>
    <row r="792" spans="1:9" ht="15.95" customHeight="1" x14ac:dyDescent="0.2">
      <c r="A792" s="25">
        <v>15</v>
      </c>
      <c r="B792" s="19" t="s">
        <v>771</v>
      </c>
      <c r="C792" s="25" t="s">
        <v>14</v>
      </c>
      <c r="D792" s="25" t="s">
        <v>15</v>
      </c>
      <c r="E792" s="26">
        <f t="shared" si="12"/>
        <v>1.0016</v>
      </c>
      <c r="F792" s="27">
        <v>1</v>
      </c>
      <c r="G792" s="28">
        <v>1.0016</v>
      </c>
      <c r="H792" s="29">
        <v>1596903</v>
      </c>
      <c r="I792" s="29">
        <v>1596903</v>
      </c>
    </row>
    <row r="793" spans="1:9" ht="15.95" customHeight="1" x14ac:dyDescent="0.2">
      <c r="A793" s="25">
        <v>16</v>
      </c>
      <c r="B793" s="19" t="s">
        <v>772</v>
      </c>
      <c r="C793" s="25" t="s">
        <v>14</v>
      </c>
      <c r="D793" s="25" t="s">
        <v>15</v>
      </c>
      <c r="E793" s="26">
        <f t="shared" si="12"/>
        <v>1.0007999999999999</v>
      </c>
      <c r="F793" s="27">
        <v>1</v>
      </c>
      <c r="G793" s="28">
        <v>1.0007999999999999</v>
      </c>
      <c r="H793" s="29">
        <v>1595737</v>
      </c>
      <c r="I793" s="29">
        <v>1197303</v>
      </c>
    </row>
    <row r="794" spans="1:9" ht="15.95" customHeight="1" x14ac:dyDescent="0.2">
      <c r="A794" s="25">
        <v>17</v>
      </c>
      <c r="B794" s="19" t="s">
        <v>773</v>
      </c>
      <c r="C794" s="25" t="s">
        <v>14</v>
      </c>
      <c r="D794" s="25" t="s">
        <v>15</v>
      </c>
      <c r="E794" s="26">
        <f t="shared" si="12"/>
        <v>1.0014000000000001</v>
      </c>
      <c r="F794" s="27">
        <v>1</v>
      </c>
      <c r="G794" s="28">
        <v>1.0014000000000001</v>
      </c>
      <c r="H794" s="29">
        <v>1596570</v>
      </c>
      <c r="I794" s="29">
        <v>1596570</v>
      </c>
    </row>
    <row r="795" spans="1:9" ht="15.95" customHeight="1" x14ac:dyDescent="0.2">
      <c r="A795" s="25">
        <v>18</v>
      </c>
      <c r="B795" s="19" t="s">
        <v>774</v>
      </c>
      <c r="C795" s="25" t="s">
        <v>14</v>
      </c>
      <c r="D795" s="25" t="s">
        <v>12</v>
      </c>
      <c r="E795" s="26">
        <f t="shared" si="12"/>
        <v>0.50165000000000004</v>
      </c>
      <c r="F795" s="27">
        <v>0.5</v>
      </c>
      <c r="G795" s="28">
        <v>1.0033000000000001</v>
      </c>
      <c r="H795" s="29">
        <v>799867</v>
      </c>
      <c r="I795" s="29">
        <v>800118</v>
      </c>
    </row>
    <row r="796" spans="1:9" ht="15.95" customHeight="1" x14ac:dyDescent="0.2">
      <c r="A796" s="25">
        <v>19</v>
      </c>
      <c r="B796" s="12" t="s">
        <v>775</v>
      </c>
      <c r="C796" s="13" t="s">
        <v>14</v>
      </c>
      <c r="D796" s="25" t="s">
        <v>12</v>
      </c>
      <c r="E796" s="26" t="s">
        <v>12</v>
      </c>
      <c r="F796" s="27" t="s">
        <v>12</v>
      </c>
      <c r="G796" s="28" t="s">
        <v>12</v>
      </c>
      <c r="H796" s="29">
        <v>0</v>
      </c>
      <c r="I796" s="29">
        <v>266511</v>
      </c>
    </row>
    <row r="797" spans="1:9" ht="15.95" customHeight="1" x14ac:dyDescent="0.2">
      <c r="A797" s="25">
        <v>20</v>
      </c>
      <c r="B797" s="19" t="s">
        <v>776</v>
      </c>
      <c r="C797" s="25" t="s">
        <v>14</v>
      </c>
      <c r="D797" s="25" t="s">
        <v>12</v>
      </c>
      <c r="E797" s="26">
        <f t="shared" si="12"/>
        <v>0.50155000000000005</v>
      </c>
      <c r="F797" s="27">
        <v>0.5</v>
      </c>
      <c r="G797" s="28">
        <v>1.0031000000000001</v>
      </c>
      <c r="H797" s="29">
        <v>799701</v>
      </c>
      <c r="I797" s="29">
        <v>799951</v>
      </c>
    </row>
    <row r="798" spans="1:9" ht="15.95" customHeight="1" x14ac:dyDescent="0.2">
      <c r="A798" s="25">
        <v>21</v>
      </c>
      <c r="B798" s="19" t="s">
        <v>777</v>
      </c>
      <c r="C798" s="25" t="s">
        <v>14</v>
      </c>
      <c r="D798" s="25" t="s">
        <v>15</v>
      </c>
      <c r="E798" s="26">
        <f t="shared" si="12"/>
        <v>1.0025999999999999</v>
      </c>
      <c r="F798" s="27">
        <v>1</v>
      </c>
      <c r="G798" s="28">
        <v>1.0025999999999999</v>
      </c>
      <c r="H798" s="29">
        <v>1598568</v>
      </c>
      <c r="I798" s="29">
        <v>1598818</v>
      </c>
    </row>
    <row r="799" spans="1:9" ht="15.95" customHeight="1" x14ac:dyDescent="0.2">
      <c r="A799" s="25">
        <v>22</v>
      </c>
      <c r="B799" s="19" t="s">
        <v>778</v>
      </c>
      <c r="C799" s="25" t="s">
        <v>14</v>
      </c>
      <c r="D799" s="25" t="s">
        <v>15</v>
      </c>
      <c r="E799" s="26">
        <f t="shared" si="12"/>
        <v>1.0021</v>
      </c>
      <c r="F799" s="27">
        <v>1</v>
      </c>
      <c r="G799" s="28">
        <v>1.0021</v>
      </c>
      <c r="H799" s="29">
        <v>1597735</v>
      </c>
      <c r="I799" s="29">
        <v>1199218</v>
      </c>
    </row>
    <row r="800" spans="1:9" ht="15.95" customHeight="1" x14ac:dyDescent="0.2">
      <c r="A800" s="25">
        <v>23</v>
      </c>
      <c r="B800" s="19" t="s">
        <v>779</v>
      </c>
      <c r="C800" s="25" t="s">
        <v>14</v>
      </c>
      <c r="D800" s="25" t="s">
        <v>12</v>
      </c>
      <c r="E800" s="26">
        <f t="shared" si="12"/>
        <v>0.50260000000000005</v>
      </c>
      <c r="F800" s="27">
        <v>0.5</v>
      </c>
      <c r="G800" s="28">
        <v>1.0052000000000001</v>
      </c>
      <c r="H800" s="29">
        <v>801366</v>
      </c>
      <c r="I800" s="29">
        <v>801699</v>
      </c>
    </row>
    <row r="801" spans="1:9" s="24" customFormat="1" ht="15.95" customHeight="1" x14ac:dyDescent="0.2">
      <c r="A801" s="25">
        <v>24</v>
      </c>
      <c r="B801" s="19" t="s">
        <v>780</v>
      </c>
      <c r="C801" s="25" t="s">
        <v>14</v>
      </c>
      <c r="D801" s="25" t="s">
        <v>15</v>
      </c>
      <c r="E801" s="26">
        <f t="shared" si="12"/>
        <v>1.0021</v>
      </c>
      <c r="F801" s="27">
        <v>1</v>
      </c>
      <c r="G801" s="28">
        <v>1.0021</v>
      </c>
      <c r="H801" s="29">
        <v>1597735</v>
      </c>
      <c r="I801" s="29">
        <v>1597735</v>
      </c>
    </row>
    <row r="802" spans="1:9" ht="15.95" customHeight="1" x14ac:dyDescent="0.2">
      <c r="A802" s="25">
        <v>25</v>
      </c>
      <c r="B802" s="19" t="s">
        <v>781</v>
      </c>
      <c r="C802" s="25" t="s">
        <v>14</v>
      </c>
      <c r="D802" s="25" t="s">
        <v>15</v>
      </c>
      <c r="E802" s="26">
        <f t="shared" si="12"/>
        <v>1.0024</v>
      </c>
      <c r="F802" s="27">
        <v>1</v>
      </c>
      <c r="G802" s="28">
        <v>1.0024</v>
      </c>
      <c r="H802" s="29">
        <v>1598235</v>
      </c>
      <c r="I802" s="29">
        <v>1598319</v>
      </c>
    </row>
    <row r="803" spans="1:9" ht="15.95" customHeight="1" x14ac:dyDescent="0.2">
      <c r="A803" s="25">
        <v>26</v>
      </c>
      <c r="B803" s="19" t="s">
        <v>782</v>
      </c>
      <c r="C803" s="25" t="s">
        <v>14</v>
      </c>
      <c r="D803" s="25" t="s">
        <v>12</v>
      </c>
      <c r="E803" s="26">
        <f t="shared" si="12"/>
        <v>0.50324999999999998</v>
      </c>
      <c r="F803" s="27">
        <v>0.5</v>
      </c>
      <c r="G803" s="28">
        <v>1.0065</v>
      </c>
      <c r="H803" s="29">
        <v>802365</v>
      </c>
      <c r="I803" s="29">
        <v>802532</v>
      </c>
    </row>
    <row r="804" spans="1:9" ht="15.95" customHeight="1" x14ac:dyDescent="0.2">
      <c r="A804" s="25">
        <v>27</v>
      </c>
      <c r="B804" s="19" t="s">
        <v>783</v>
      </c>
      <c r="C804" s="25" t="s">
        <v>14</v>
      </c>
      <c r="D804" s="25" t="s">
        <v>15</v>
      </c>
      <c r="E804" s="26">
        <f t="shared" si="12"/>
        <v>1.0023</v>
      </c>
      <c r="F804" s="27">
        <v>1</v>
      </c>
      <c r="G804" s="28">
        <v>1.0023</v>
      </c>
      <c r="H804" s="29">
        <v>1598068</v>
      </c>
      <c r="I804" s="29">
        <v>1598318</v>
      </c>
    </row>
    <row r="805" spans="1:9" ht="15.95" customHeight="1" x14ac:dyDescent="0.2">
      <c r="A805" s="25">
        <v>28</v>
      </c>
      <c r="B805" s="19" t="s">
        <v>784</v>
      </c>
      <c r="C805" s="25" t="s">
        <v>14</v>
      </c>
      <c r="D805" s="25" t="s">
        <v>12</v>
      </c>
      <c r="E805" s="26">
        <f t="shared" si="12"/>
        <v>0.50249999999999995</v>
      </c>
      <c r="F805" s="27">
        <v>0.5</v>
      </c>
      <c r="G805" s="28">
        <v>1.0049999999999999</v>
      </c>
      <c r="H805" s="29">
        <v>801199</v>
      </c>
      <c r="I805" s="29">
        <v>801199</v>
      </c>
    </row>
    <row r="806" spans="1:9" ht="15.95" customHeight="1" x14ac:dyDescent="0.2">
      <c r="A806" s="25">
        <v>29</v>
      </c>
      <c r="B806" s="19" t="s">
        <v>785</v>
      </c>
      <c r="C806" s="25" t="s">
        <v>14</v>
      </c>
      <c r="D806" s="25" t="s">
        <v>15</v>
      </c>
      <c r="E806" s="26">
        <f t="shared" si="12"/>
        <v>1.0027999999999999</v>
      </c>
      <c r="F806" s="27">
        <v>1</v>
      </c>
      <c r="G806" s="28">
        <v>1.0027999999999999</v>
      </c>
      <c r="H806" s="29">
        <v>1598901</v>
      </c>
      <c r="I806" s="29">
        <v>1598319</v>
      </c>
    </row>
    <row r="807" spans="1:9" ht="15.95" customHeight="1" x14ac:dyDescent="0.2">
      <c r="A807" s="25">
        <v>30</v>
      </c>
      <c r="B807" s="19" t="s">
        <v>786</v>
      </c>
      <c r="C807" s="25" t="s">
        <v>14</v>
      </c>
      <c r="D807" s="25" t="s">
        <v>15</v>
      </c>
      <c r="E807" s="26">
        <f t="shared" si="12"/>
        <v>1.0014000000000001</v>
      </c>
      <c r="F807" s="27">
        <v>1</v>
      </c>
      <c r="G807" s="28">
        <v>1.0014000000000001</v>
      </c>
      <c r="H807" s="29">
        <v>1596570</v>
      </c>
      <c r="I807" s="29">
        <v>1596487</v>
      </c>
    </row>
    <row r="808" spans="1:9" ht="15.95" customHeight="1" x14ac:dyDescent="0.2">
      <c r="A808" s="25">
        <v>31</v>
      </c>
      <c r="B808" s="19" t="s">
        <v>787</v>
      </c>
      <c r="C808" s="25" t="s">
        <v>14</v>
      </c>
      <c r="D808" s="25" t="s">
        <v>12</v>
      </c>
      <c r="E808" s="26">
        <f t="shared" si="12"/>
        <v>0.50344999999999995</v>
      </c>
      <c r="F808" s="27">
        <v>0.5</v>
      </c>
      <c r="G808" s="28">
        <v>1.0068999999999999</v>
      </c>
      <c r="H808" s="29">
        <v>802698</v>
      </c>
      <c r="I808" s="29">
        <v>802781</v>
      </c>
    </row>
    <row r="809" spans="1:9" ht="15.95" customHeight="1" x14ac:dyDescent="0.2">
      <c r="A809" s="25">
        <v>32</v>
      </c>
      <c r="B809" s="19" t="s">
        <v>788</v>
      </c>
      <c r="C809" s="25" t="s">
        <v>14</v>
      </c>
      <c r="D809" s="25" t="s">
        <v>15</v>
      </c>
      <c r="E809" s="26">
        <f t="shared" si="12"/>
        <v>1.0044</v>
      </c>
      <c r="F809" s="27">
        <v>1</v>
      </c>
      <c r="G809" s="28">
        <v>1.0044</v>
      </c>
      <c r="H809" s="29">
        <v>1601398</v>
      </c>
      <c r="I809" s="29">
        <v>1601482</v>
      </c>
    </row>
    <row r="810" spans="1:9" ht="15.95" customHeight="1" x14ac:dyDescent="0.2">
      <c r="A810" s="25">
        <v>33</v>
      </c>
      <c r="B810" s="19" t="s">
        <v>789</v>
      </c>
      <c r="C810" s="25" t="s">
        <v>14</v>
      </c>
      <c r="D810" s="25" t="s">
        <v>12</v>
      </c>
      <c r="E810" s="26">
        <f t="shared" si="12"/>
        <v>0.50470000000000004</v>
      </c>
      <c r="F810" s="27">
        <v>0.5</v>
      </c>
      <c r="G810" s="28">
        <v>1.0094000000000001</v>
      </c>
      <c r="H810" s="29">
        <v>804696</v>
      </c>
      <c r="I810" s="29">
        <v>805196</v>
      </c>
    </row>
    <row r="811" spans="1:9" ht="15.95" customHeight="1" x14ac:dyDescent="0.2">
      <c r="A811" s="25">
        <v>34</v>
      </c>
      <c r="B811" s="19" t="s">
        <v>790</v>
      </c>
      <c r="C811" s="25" t="s">
        <v>14</v>
      </c>
      <c r="D811" s="25" t="s">
        <v>15</v>
      </c>
      <c r="E811" s="26">
        <f t="shared" si="12"/>
        <v>1.0031000000000001</v>
      </c>
      <c r="F811" s="27">
        <v>1</v>
      </c>
      <c r="G811" s="28">
        <v>1.0031000000000001</v>
      </c>
      <c r="H811" s="29">
        <v>1599400</v>
      </c>
      <c r="I811" s="29">
        <v>1599733</v>
      </c>
    </row>
    <row r="812" spans="1:9" ht="15.95" customHeight="1" x14ac:dyDescent="0.2">
      <c r="A812" s="25">
        <v>35</v>
      </c>
      <c r="B812" s="19" t="s">
        <v>791</v>
      </c>
      <c r="C812" s="25" t="s">
        <v>14</v>
      </c>
      <c r="D812" s="25" t="s">
        <v>15</v>
      </c>
      <c r="E812" s="26">
        <f t="shared" si="12"/>
        <v>1.0043</v>
      </c>
      <c r="F812" s="27">
        <v>1</v>
      </c>
      <c r="G812" s="28">
        <v>1.0043</v>
      </c>
      <c r="H812" s="29">
        <v>1601232</v>
      </c>
      <c r="I812" s="29">
        <v>1601565</v>
      </c>
    </row>
    <row r="813" spans="1:9" ht="15.95" customHeight="1" x14ac:dyDescent="0.2">
      <c r="A813" s="25">
        <v>36</v>
      </c>
      <c r="B813" s="19" t="s">
        <v>792</v>
      </c>
      <c r="C813" s="25" t="s">
        <v>14</v>
      </c>
      <c r="D813" s="25" t="s">
        <v>15</v>
      </c>
      <c r="E813" s="26">
        <f t="shared" si="12"/>
        <v>1.0041</v>
      </c>
      <c r="F813" s="27">
        <v>1</v>
      </c>
      <c r="G813" s="28">
        <v>1.0041</v>
      </c>
      <c r="H813" s="29">
        <v>1600899</v>
      </c>
      <c r="I813" s="29">
        <v>1601482</v>
      </c>
    </row>
    <row r="814" spans="1:9" ht="15.95" customHeight="1" x14ac:dyDescent="0.2">
      <c r="A814" s="25">
        <v>37</v>
      </c>
      <c r="B814" s="19" t="s">
        <v>793</v>
      </c>
      <c r="C814" s="25" t="s">
        <v>14</v>
      </c>
      <c r="D814" s="25" t="s">
        <v>15</v>
      </c>
      <c r="E814" s="26">
        <f t="shared" si="12"/>
        <v>1.0065</v>
      </c>
      <c r="F814" s="27">
        <v>1</v>
      </c>
      <c r="G814" s="28">
        <v>1.0065</v>
      </c>
      <c r="H814" s="29">
        <v>1604729</v>
      </c>
      <c r="I814" s="29">
        <v>1604729</v>
      </c>
    </row>
    <row r="815" spans="1:9" ht="15.95" customHeight="1" x14ac:dyDescent="0.2">
      <c r="A815" s="25">
        <v>38</v>
      </c>
      <c r="B815" s="19" t="s">
        <v>794</v>
      </c>
      <c r="C815" s="25" t="s">
        <v>14</v>
      </c>
      <c r="D815" s="25" t="s">
        <v>15</v>
      </c>
      <c r="E815" s="26">
        <f t="shared" si="12"/>
        <v>1.0065999999999999</v>
      </c>
      <c r="F815" s="27">
        <v>1</v>
      </c>
      <c r="G815" s="28">
        <v>1.0065999999999999</v>
      </c>
      <c r="H815" s="29">
        <v>1604895</v>
      </c>
      <c r="I815" s="29">
        <v>1605229</v>
      </c>
    </row>
    <row r="816" spans="1:9" ht="15.95" customHeight="1" x14ac:dyDescent="0.2">
      <c r="A816" s="25">
        <v>39</v>
      </c>
      <c r="B816" s="19" t="s">
        <v>344</v>
      </c>
      <c r="C816" s="25" t="s">
        <v>14</v>
      </c>
      <c r="D816" s="25" t="s">
        <v>15</v>
      </c>
      <c r="E816" s="26">
        <f t="shared" si="12"/>
        <v>1.0043</v>
      </c>
      <c r="F816" s="27">
        <v>1</v>
      </c>
      <c r="G816" s="28">
        <v>1.0043</v>
      </c>
      <c r="H816" s="29">
        <v>1601232</v>
      </c>
      <c r="I816" s="29">
        <v>1601648</v>
      </c>
    </row>
    <row r="817" spans="1:9" ht="15.95" customHeight="1" x14ac:dyDescent="0.2">
      <c r="A817" s="25">
        <v>40</v>
      </c>
      <c r="B817" s="19" t="s">
        <v>795</v>
      </c>
      <c r="C817" s="25" t="s">
        <v>14</v>
      </c>
      <c r="D817" s="25" t="s">
        <v>12</v>
      </c>
      <c r="E817" s="26">
        <f t="shared" si="12"/>
        <v>0.50490000000000002</v>
      </c>
      <c r="F817" s="27">
        <v>0.5</v>
      </c>
      <c r="G817" s="28">
        <v>1.0098</v>
      </c>
      <c r="H817" s="29">
        <v>805029</v>
      </c>
      <c r="I817" s="29">
        <v>805529</v>
      </c>
    </row>
    <row r="818" spans="1:9" ht="15.95" customHeight="1" x14ac:dyDescent="0.2">
      <c r="A818" s="25">
        <v>41</v>
      </c>
      <c r="B818" s="19" t="s">
        <v>796</v>
      </c>
      <c r="C818" s="25" t="s">
        <v>14</v>
      </c>
      <c r="D818" s="25" t="s">
        <v>15</v>
      </c>
      <c r="E818" s="26">
        <f t="shared" ref="E818:E827" si="13">F818*G818</f>
        <v>1.0046999999999999</v>
      </c>
      <c r="F818" s="27">
        <v>1</v>
      </c>
      <c r="G818" s="28">
        <v>1.0046999999999999</v>
      </c>
      <c r="H818" s="29">
        <v>1601898</v>
      </c>
      <c r="I818" s="29">
        <v>1602398</v>
      </c>
    </row>
    <row r="819" spans="1:9" ht="15.95" customHeight="1" x14ac:dyDescent="0.2">
      <c r="A819" s="25">
        <v>42</v>
      </c>
      <c r="B819" s="19" t="s">
        <v>797</v>
      </c>
      <c r="C819" s="25" t="s">
        <v>14</v>
      </c>
      <c r="D819" s="25" t="s">
        <v>15</v>
      </c>
      <c r="E819" s="26">
        <f t="shared" si="13"/>
        <v>1.0079</v>
      </c>
      <c r="F819" s="27">
        <v>1</v>
      </c>
      <c r="G819" s="28">
        <v>1.0079</v>
      </c>
      <c r="H819" s="29">
        <v>1607060</v>
      </c>
      <c r="I819" s="29">
        <v>1607476</v>
      </c>
    </row>
    <row r="820" spans="1:9" ht="15.95" customHeight="1" x14ac:dyDescent="0.2">
      <c r="A820" s="25">
        <v>43</v>
      </c>
      <c r="B820" s="19" t="s">
        <v>798</v>
      </c>
      <c r="C820" s="25" t="s">
        <v>14</v>
      </c>
      <c r="D820" s="25" t="s">
        <v>15</v>
      </c>
      <c r="E820" s="26">
        <f t="shared" si="13"/>
        <v>1.0057</v>
      </c>
      <c r="F820" s="27">
        <v>1</v>
      </c>
      <c r="G820" s="28">
        <v>1.0057</v>
      </c>
      <c r="H820" s="29">
        <v>1603563</v>
      </c>
      <c r="I820" s="29">
        <v>1604230</v>
      </c>
    </row>
    <row r="821" spans="1:9" ht="15.95" customHeight="1" x14ac:dyDescent="0.2">
      <c r="A821" s="25">
        <v>44</v>
      </c>
      <c r="B821" s="19" t="s">
        <v>799</v>
      </c>
      <c r="C821" s="25" t="s">
        <v>14</v>
      </c>
      <c r="D821" s="25" t="s">
        <v>15</v>
      </c>
      <c r="E821" s="26">
        <f t="shared" si="13"/>
        <v>1.0071000000000001</v>
      </c>
      <c r="F821" s="27">
        <v>1</v>
      </c>
      <c r="G821" s="28">
        <v>1.0071000000000001</v>
      </c>
      <c r="H821" s="29">
        <v>1605728</v>
      </c>
      <c r="I821" s="29">
        <v>1606228</v>
      </c>
    </row>
    <row r="822" spans="1:9" s="24" customFormat="1" ht="15.95" customHeight="1" x14ac:dyDescent="0.2">
      <c r="A822" s="25">
        <v>45</v>
      </c>
      <c r="B822" s="19" t="s">
        <v>800</v>
      </c>
      <c r="C822" s="25" t="s">
        <v>14</v>
      </c>
      <c r="D822" s="25" t="s">
        <v>15</v>
      </c>
      <c r="E822" s="26">
        <f t="shared" si="13"/>
        <v>1.0098</v>
      </c>
      <c r="F822" s="27">
        <v>1</v>
      </c>
      <c r="G822" s="28">
        <v>1.0098</v>
      </c>
      <c r="H822" s="29">
        <v>1610057</v>
      </c>
      <c r="I822" s="29">
        <v>1610391</v>
      </c>
    </row>
    <row r="823" spans="1:9" ht="15.95" customHeight="1" x14ac:dyDescent="0.2">
      <c r="A823" s="25">
        <v>46</v>
      </c>
      <c r="B823" s="19" t="s">
        <v>801</v>
      </c>
      <c r="C823" s="25" t="s">
        <v>14</v>
      </c>
      <c r="D823" s="25" t="s">
        <v>15</v>
      </c>
      <c r="E823" s="26">
        <f t="shared" si="13"/>
        <v>1</v>
      </c>
      <c r="F823" s="27">
        <v>1</v>
      </c>
      <c r="G823" s="28">
        <v>1</v>
      </c>
      <c r="H823" s="29">
        <v>1594405</v>
      </c>
      <c r="I823" s="29">
        <v>1594405</v>
      </c>
    </row>
    <row r="824" spans="1:9" ht="15.95" customHeight="1" x14ac:dyDescent="0.2">
      <c r="A824" s="25">
        <v>47</v>
      </c>
      <c r="B824" s="19" t="s">
        <v>802</v>
      </c>
      <c r="C824" s="25" t="s">
        <v>14</v>
      </c>
      <c r="D824" s="25" t="s">
        <v>15</v>
      </c>
      <c r="E824" s="26">
        <f t="shared" si="13"/>
        <v>1.0089999999999999</v>
      </c>
      <c r="F824" s="27">
        <v>1</v>
      </c>
      <c r="G824" s="28">
        <v>1.0089999999999999</v>
      </c>
      <c r="H824" s="29">
        <v>1608725</v>
      </c>
      <c r="I824" s="29">
        <v>1608226</v>
      </c>
    </row>
    <row r="825" spans="1:9" ht="15.95" customHeight="1" x14ac:dyDescent="0.2">
      <c r="A825" s="25">
        <v>48</v>
      </c>
      <c r="B825" s="19" t="s">
        <v>803</v>
      </c>
      <c r="C825" s="25" t="s">
        <v>14</v>
      </c>
      <c r="D825" s="25" t="s">
        <v>15</v>
      </c>
      <c r="E825" s="26">
        <f t="shared" si="13"/>
        <v>1.0125999999999999</v>
      </c>
      <c r="F825" s="27">
        <v>1</v>
      </c>
      <c r="G825" s="28">
        <v>1.0125999999999999</v>
      </c>
      <c r="H825" s="29">
        <v>1614553</v>
      </c>
      <c r="I825" s="29">
        <v>1614887</v>
      </c>
    </row>
    <row r="826" spans="1:9" ht="15.95" customHeight="1" x14ac:dyDescent="0.2">
      <c r="A826" s="25">
        <v>49</v>
      </c>
      <c r="B826" s="19" t="s">
        <v>804</v>
      </c>
      <c r="C826" s="25" t="s">
        <v>68</v>
      </c>
      <c r="D826" s="25" t="s">
        <v>15</v>
      </c>
      <c r="E826" s="26">
        <f t="shared" si="13"/>
        <v>1</v>
      </c>
      <c r="F826" s="27">
        <v>1</v>
      </c>
      <c r="G826" s="28">
        <v>1</v>
      </c>
      <c r="H826" s="29">
        <v>3188809</v>
      </c>
      <c r="I826" s="29">
        <v>3188809</v>
      </c>
    </row>
    <row r="827" spans="1:9" ht="15.95" customHeight="1" x14ac:dyDescent="0.2">
      <c r="A827" s="25">
        <v>50</v>
      </c>
      <c r="B827" s="19" t="s">
        <v>805</v>
      </c>
      <c r="C827" s="25" t="s">
        <v>68</v>
      </c>
      <c r="D827" s="25" t="s">
        <v>12</v>
      </c>
      <c r="E827" s="26">
        <f t="shared" si="13"/>
        <v>0.51254999999999995</v>
      </c>
      <c r="F827" s="27">
        <v>0.5</v>
      </c>
      <c r="G827" s="28">
        <v>1.0250999999999999</v>
      </c>
      <c r="H827" s="29">
        <v>1634367</v>
      </c>
      <c r="I827" s="29">
        <v>1634701</v>
      </c>
    </row>
    <row r="828" spans="1:9" ht="15.95" customHeight="1" x14ac:dyDescent="0.2">
      <c r="A828" s="23" t="s">
        <v>806</v>
      </c>
      <c r="B828" s="11"/>
      <c r="C828" s="6"/>
      <c r="D828" s="6"/>
      <c r="E828" s="7"/>
      <c r="F828" s="6"/>
      <c r="G828" s="8"/>
      <c r="H828" s="9">
        <f>H6+H11+H29+H61+H84+H110+H128+H144+H171+H193+H228+H246+H282+H305+H331+H348+H389+H413+H450+H474+H493+H518+H524+H561+H563+H565+H620+H637+H686+H738+H770+H777</f>
        <v>1015408298</v>
      </c>
      <c r="I828" s="9">
        <f>I6+I11+I29+I61+I84+I110+I128+I144+I171+I193+I228+I246+I282+I305+I331+I348+I389+I413+I450+I474+I493+I518+I524+I561+I563+I565+I620+I637+I686+I738+I770+I777</f>
        <v>1029702115</v>
      </c>
    </row>
    <row r="829" spans="1:9" ht="15.95" customHeight="1" x14ac:dyDescent="0.2">
      <c r="B829" s="32"/>
    </row>
    <row r="830" spans="1:9" s="20" customFormat="1" ht="17.100000000000001" customHeight="1" x14ac:dyDescent="0.25">
      <c r="A830" s="194" t="s">
        <v>807</v>
      </c>
      <c r="B830" s="194"/>
      <c r="C830" s="194"/>
      <c r="D830" s="194"/>
      <c r="E830" s="194"/>
      <c r="F830" s="194"/>
      <c r="G830" s="194"/>
      <c r="H830" s="194"/>
      <c r="I830" s="194"/>
    </row>
    <row r="831" spans="1:9" s="20" customFormat="1" ht="17.100000000000001" customHeight="1" x14ac:dyDescent="0.25">
      <c r="A831" s="194" t="s">
        <v>808</v>
      </c>
      <c r="B831" s="194"/>
      <c r="C831" s="194"/>
      <c r="D831" s="194"/>
      <c r="E831" s="194"/>
      <c r="F831" s="194"/>
      <c r="G831" s="194"/>
      <c r="H831" s="194"/>
      <c r="I831" s="194"/>
    </row>
  </sheetData>
  <mergeCells count="13">
    <mergeCell ref="A830:I830"/>
    <mergeCell ref="A831:I831"/>
    <mergeCell ref="G1:I1"/>
    <mergeCell ref="A2:I2"/>
    <mergeCell ref="A3:I3"/>
    <mergeCell ref="A4:A5"/>
    <mergeCell ref="B4:B5"/>
    <mergeCell ref="C4:C5"/>
    <mergeCell ref="D4:D5"/>
    <mergeCell ref="E4:E5"/>
    <mergeCell ref="F4:G4"/>
    <mergeCell ref="H4:H5"/>
    <mergeCell ref="I4:I5"/>
  </mergeCells>
  <pageMargins left="0.51181102362204722" right="0"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6</vt:i4>
      </vt:variant>
    </vt:vector>
  </HeadingPairs>
  <TitlesOfParts>
    <vt:vector size="11" baseType="lpstr">
      <vt:lpstr>прил 5</vt:lpstr>
      <vt:lpstr>прил 4</vt:lpstr>
      <vt:lpstr>прил 3</vt:lpstr>
      <vt:lpstr>прил 2</vt:lpstr>
      <vt:lpstr>прил 1</vt:lpstr>
      <vt:lpstr>'прил 5'!Заголовки_для_печати</vt:lpstr>
      <vt:lpstr>'прил 1'!Область_печати</vt:lpstr>
      <vt:lpstr>'прил 2'!Область_печати</vt:lpstr>
      <vt:lpstr>'прил 3'!Область_печати</vt:lpstr>
      <vt:lpstr>'прил 4'!Область_печати</vt:lpstr>
      <vt:lpstr>'прил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О. Мананникова</dc:creator>
  <cp:lastModifiedBy>Галина Б. Шумяцкая</cp:lastModifiedBy>
  <cp:lastPrinted>2025-12-17T09:24:47Z</cp:lastPrinted>
  <dcterms:created xsi:type="dcterms:W3CDTF">2025-04-17T10:21:58Z</dcterms:created>
  <dcterms:modified xsi:type="dcterms:W3CDTF">2025-12-17T09:29:16Z</dcterms:modified>
</cp:coreProperties>
</file>